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SETEMBRO 2021\"/>
    </mc:Choice>
  </mc:AlternateContent>
  <xr:revisionPtr revIDLastSave="0" documentId="8_{1A1B3DE7-2A23-453B-9BD9-62BA129C18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Mapa TCE 2020" sheetId="1" r:id="rId1"/>
  </sheets>
  <definedNames>
    <definedName name="_xlnm._FilterDatabase" localSheetId="0" hidden="1">'Mapa TCE 2020'!$A$9:$X$58</definedName>
    <definedName name="_xlnm.Print_Area" localSheetId="0">'Mapa TCE 2020'!$A$1:$X$67</definedName>
    <definedName name="_xlnm.Print_Titles" localSheetId="0">'Mapa TCE 2020'!$1:$8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8" i="1" l="1"/>
  <c r="U58" i="1"/>
  <c r="S58" i="1"/>
  <c r="R58" i="1"/>
  <c r="V25" i="1"/>
  <c r="V58" i="1" s="1"/>
  <c r="T17" i="1"/>
  <c r="R16" i="1"/>
  <c r="T15" i="1"/>
  <c r="T58" i="1" s="1"/>
</calcChain>
</file>

<file path=xl/sharedStrings.xml><?xml version="1.0" encoding="utf-8"?>
<sst xmlns="http://schemas.openxmlformats.org/spreadsheetml/2006/main" count="353" uniqueCount="255">
  <si>
    <t>MAPA DEMONSTRATIVO DE OBRAS E SERVIÇOS DE ENGENHARIA REALIZADAS NO EXERCÍCIO</t>
  </si>
  <si>
    <t>Prestação de Contas</t>
  </si>
  <si>
    <t>UNIDADE:</t>
  </si>
  <si>
    <t>GOVERNO DO ESTADO DE PERNAMBUCO</t>
  </si>
  <si>
    <t>EXERCÍCIO:</t>
  </si>
  <si>
    <t>2021</t>
  </si>
  <si>
    <t>UNIDADE ORÇAMENTÁRIA: SECRETARIA DE DESENVOLVIMENTO ECONÔMICO / SUAPE</t>
  </si>
  <si>
    <t>PERÍODO REFERENCIAL:</t>
  </si>
  <si>
    <t>01/07/2021 A 30/09/2021</t>
  </si>
  <si>
    <t>OBRA OU SERVIÇO</t>
  </si>
  <si>
    <t>DESPESAS NO EXERCÍCIO</t>
  </si>
  <si>
    <t>VALOR PAGO 
ACUMULADO NA 
OBRA OU SERVIÇO (R$)</t>
  </si>
  <si>
    <t>VALOR DE REAJUSTAMENTO PAGO ACUMULADO NA OBRA OU SERVIÇO (R$)</t>
  </si>
  <si>
    <t>SITUAÇÃO</t>
  </si>
  <si>
    <t>MODALIDADE 
/ Nº LICITAÇÃO</t>
  </si>
  <si>
    <t>IDENTIFICAÇÃO DA OBRA, 
SERVIÇO OU AQUISIÇÃO</t>
  </si>
  <si>
    <t>CONVÊNIO</t>
  </si>
  <si>
    <t>CONTRATADO</t>
  </si>
  <si>
    <t>CONTRATO</t>
  </si>
  <si>
    <t>ADITIVO</t>
  </si>
  <si>
    <t>NATUREZA DA 
DESPESA</t>
  </si>
  <si>
    <t>VALOR MEDIDO 
ACUMULADO (R$)</t>
  </si>
  <si>
    <t>VALOR DE REAJUSTAMENTO MEDIDO ACUMULADO (R$)</t>
  </si>
  <si>
    <t>VALOR PAGO 
ACUMULADO (R$)</t>
  </si>
  <si>
    <t>VALOR DE REAJUSTAMENTO PAGO ACUMULADO (R$)</t>
  </si>
  <si>
    <t>Nº</t>
  </si>
  <si>
    <t>CONCEDENTE</t>
  </si>
  <si>
    <t>REPASSE
(R$)</t>
  </si>
  <si>
    <t>CONTRAPARTIDA (R$)</t>
  </si>
  <si>
    <t>CNPJ/CPF</t>
  </si>
  <si>
    <t>RAZÃO SOCIAL</t>
  </si>
  <si>
    <t>DATA INÍCIO</t>
  </si>
  <si>
    <t>PRAZO</t>
  </si>
  <si>
    <t>VALOR CONTRATADO (R$)</t>
  </si>
  <si>
    <t>DATA CONCLUSÃO / PARALISAÇÃO</t>
  </si>
  <si>
    <t>PRAZO ADITADO</t>
  </si>
  <si>
    <t>VALOR ADITADO ACUMULADO (R$)</t>
  </si>
  <si>
    <t>CC 022/2008</t>
  </si>
  <si>
    <t>Obras e Serviços de duplicação do TDR-NORTE e implantação e pavimentação do contorno do Cabo de Santo Agostinho.</t>
  </si>
  <si>
    <t>Obra</t>
  </si>
  <si>
    <t>33.412.792/0001-60</t>
  </si>
  <si>
    <t>Construtora Queiroz Galvão S/A</t>
  </si>
  <si>
    <t>030-09</t>
  </si>
  <si>
    <t>18/9/2009</t>
  </si>
  <si>
    <t>540</t>
  </si>
  <si>
    <t>PAD</t>
  </si>
  <si>
    <t>-</t>
  </si>
  <si>
    <t>Confissão e o reconhecimento de dívida e a liquidação do valor devido pela Galvão Engenharia S.A - em recuperação judicial a SUAPE relativo ao objeto da PAAP Nº01/2015</t>
  </si>
  <si>
    <t>TAC</t>
  </si>
  <si>
    <t>01.340.937/0001-79</t>
  </si>
  <si>
    <t>Galvão Engenharia S.A.</t>
  </si>
  <si>
    <t>PAAP</t>
  </si>
  <si>
    <t>CC 005/2011</t>
  </si>
  <si>
    <t>Fiscalização das obras e serviços de duplicação da TDR-Norte e de revisão e adequação do contorno do Cabo de Santo Agostinho</t>
  </si>
  <si>
    <t>Consórcio JBR-Norconsult</t>
  </si>
  <si>
    <t>069-11</t>
  </si>
  <si>
    <t>240</t>
  </si>
  <si>
    <t>Medida Cautelar</t>
  </si>
  <si>
    <t>CC 013/2015</t>
  </si>
  <si>
    <t>Execução dos serviços de limpeza de vias e drenagens nos pátios alfandegados e vias não concessionadas no Complexo Industrial Portuário de Suape</t>
  </si>
  <si>
    <t>Serviço</t>
  </si>
  <si>
    <t>02.199.283/0001-78</t>
  </si>
  <si>
    <t>Empertec - Empresa Pernambucana Técnica de Engenharia e Comércio Ltda.</t>
  </si>
  <si>
    <t>012/2016</t>
  </si>
  <si>
    <t>365</t>
  </si>
  <si>
    <t>Encerrado</t>
  </si>
  <si>
    <t>Pregão 007/2016</t>
  </si>
  <si>
    <t>A prestação de serviços de manutenção preventiva e corretiva nos sitemas de câmeras de segurança IP (SCFTV/IP), controle de acesso de pessoas (SCA) e rede de cabeamento estruturado (SRCE), sistema de detecção de alarme de incêndio (SDAI), sistema de supervisão e controle de utilidades (SSCU), sistema de áudio e visualização (SMM), que fazem parte dos sistermas de supervisão e controle de utilidades (SSCU), sistema de áudio e visualização (SMM) que fazem parte do prédio administrativo de suape, localizado no empresarial Porto de SUAPE Governador Eduardo Campos, situado na rodovia PE-60, KM 10, engenho massangana, Ipojuca-PE.</t>
  </si>
  <si>
    <t>ATS DO BRASIL SISTEMAS DE TECNOLOGIA EIRELI</t>
  </si>
  <si>
    <t>030/2016</t>
  </si>
  <si>
    <t>180</t>
  </si>
  <si>
    <t>Pregão 026/2016</t>
  </si>
  <si>
    <t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</si>
  <si>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>Atlas Schindler S/A</t>
  </si>
  <si>
    <t>058/2016</t>
  </si>
  <si>
    <t>Pregão 036/2016</t>
  </si>
  <si>
    <t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</si>
  <si>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>AIR TECH Comércio e Serviços LTDA</t>
  </si>
  <si>
    <t>003/2017</t>
  </si>
  <si>
    <t>Em Andamento</t>
  </si>
  <si>
    <t>Pregão 020/2017</t>
  </si>
  <si>
    <t>Contratação de empresa especializada em manutenção preventiva e corretiva poara os equipamentos e operações da ETE - Estação de tratamento de efluentes do tipo MBR, com filtração atravées de membranas cerâmicas, do prédio EHAC.</t>
  </si>
  <si>
    <t>Real Energy LTDA</t>
  </si>
  <si>
    <t>057/2017</t>
  </si>
  <si>
    <t>CCV 006/2018</t>
  </si>
  <si>
    <t>Elaboração do projeto executivo de coleta e tratamento de esgoto sanitário nas instalações públicas no Porto Organizado sob responsabilidade da Administração de Suape.</t>
  </si>
  <si>
    <t>PDCA - Engenharia Planejamento Desenvolvimento Consultoria e Assessoria LTDA EPP</t>
  </si>
  <si>
    <t>035/2018</t>
  </si>
  <si>
    <t>Pregão 004/2018</t>
  </si>
  <si>
    <t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</si>
  <si>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>AC Energia  Eireli-EPP</t>
  </si>
  <si>
    <t>049/2018</t>
  </si>
  <si>
    <t>PD 011/2019</t>
  </si>
  <si>
    <t>Elaboração de projeto executivo para contenção de encosta em Vila Nova Tatuoca, em SUAPE.</t>
  </si>
  <si>
    <t>MMF PROJETOS DE ENGENHARIA E ARQUITETURA LTDA</t>
  </si>
  <si>
    <t>062/2019</t>
  </si>
  <si>
    <t>DP 006/2019</t>
  </si>
  <si>
    <t>Contratação empresa especializada para desenvolver os projetos executivos de arquitetura e engenharia- utilizando a plataforma BIM- para viabilizar a construção da nova torre de controle do porto de SUAPE</t>
  </si>
  <si>
    <t>Metrica Engenharia Eireli</t>
  </si>
  <si>
    <t>063/2019</t>
  </si>
  <si>
    <t>120</t>
  </si>
  <si>
    <t>PD 012/2019</t>
  </si>
  <si>
    <t>COMPLEMENTAÇÃO DOS SERVIÇOS DE INFRAESTRUTURA NAS COMUNIDADES DE VILA CEPOVO, VILA CLAUDETE E VILA MASSANGANA I</t>
  </si>
  <si>
    <t>L&amp;R SANTOS CONSTRUÇÕES LTDA</t>
  </si>
  <si>
    <t>064/2019</t>
  </si>
  <si>
    <t>450</t>
  </si>
  <si>
    <t>PD 013/2019</t>
  </si>
  <si>
    <t>Execução dos serviços de conservação e restauração de pavimentação, obras de arte, sistema de drenagem e sinalização nas vias não concessionadas no Complexo Portuário de SUAPE</t>
  </si>
  <si>
    <t>065/2019</t>
  </si>
  <si>
    <t>PD 015/2019</t>
  </si>
  <si>
    <t>ATUALIZAÇÃO DO SISTEMA DE GESTÃO QUE VISA MONITORAR O ESTADO DE DETERIORAÇÃO, ESTABELECER PRIORIDADES,
PLANEJAR E CONTROLAR AS AÇÕES A SEREM DESENVOLVIDAS NAS ESTRUTURAS, ATRAVÉS DA INSPEÇÃO VISUAL E EXECUÇÃO DE ENSAIOS NAS ESTRUTURAS MARÍTIMAS DO PORTO ORGANIZADO DO COMPLEXO PORTUÁRIO DE SUAPE.</t>
  </si>
  <si>
    <t>CONCREMAT ENGENHARIA E TECNOLOGIA S/A</t>
  </si>
  <si>
    <t>070/2019</t>
  </si>
  <si>
    <t>360</t>
  </si>
  <si>
    <t>PD 022/2019</t>
  </si>
  <si>
    <t>Serviços técnicos de engenharia para execução de levantamento Topo-batimétrico Tipo "A" no Canal Externo do Porto de SUAPE.</t>
  </si>
  <si>
    <t>Eicomnor Engenharia Impermeabilização Comércio do Nordeste LTDA</t>
  </si>
  <si>
    <t>072/2019</t>
  </si>
  <si>
    <t>210</t>
  </si>
  <si>
    <t>Pregão 027/2019</t>
  </si>
  <si>
    <t xml:space="preserve">Contratação de pessoa jurídica especializada em serviços de engenharia de avaliação de bens imóveis e serviços correlatos, de interesse do Complexo Industrial Portuário Gov rnador Eraldo Gueiros – Suape.
</t>
  </si>
  <si>
    <t>INTEGRADE SOLUÇÕES DE INFORMÁTICA, CONTROLE PATRIMONIAL E AVALIAÇÕES LTDA-ME</t>
  </si>
  <si>
    <t>002/2020</t>
  </si>
  <si>
    <t>PD 014/2019</t>
  </si>
  <si>
    <t>CONTRATAÇÃO DE EMPRESA ESPECIALIZADA PARA MANUTENÇÃO CIVIL, ELÉTRICA, HIDRAULICA, AR CONDICIONADO, RECUPERAÇÃO ESTRUTURAL E CABEAMENTO ESTRUTURADO DOS PRÉDIOS ADMINISTRATIVOS DO COMPLEXO INDUSTRIAL PORTUÁRIO GOVERNADOR ERALDO GUEIROS E DE TODO O TERRITÓRIO ESTRATÉGICO DE SUAPE.</t>
  </si>
  <si>
    <t>UNIBASE ENGENHARIA LTDA EPP</t>
  </si>
  <si>
    <t>009/2020</t>
  </si>
  <si>
    <t xml:space="preserve">PD 003/2020 </t>
  </si>
  <si>
    <t>OBRAS DE INFRAESTRUTURA, PARA EXECUÇÃO DOS SERVIÇOS DE OBRAS CIVIS NECESSÁRIOS A IMPLANTAÇÃO DO CANAL PTA.</t>
  </si>
  <si>
    <t>11.381.605/0001-96</t>
  </si>
  <si>
    <t>ALTA SERIÇOS DE ENGENHARIA LTDA EPP</t>
  </si>
  <si>
    <t>028/2020</t>
  </si>
  <si>
    <t>270</t>
  </si>
  <si>
    <t>Pregão 004/2020</t>
  </si>
  <si>
    <t>Execução do serviço de reforço estrutural do Viaduto do Cone, na Rodovia PE-09, km 29+400, no Complexo Industrial Portuário de Suape, localizado no Município do Cabo de Santo Agostinho – PE.</t>
  </si>
  <si>
    <t>CONCREPOXI ENGENHARIA LTDA</t>
  </si>
  <si>
    <t>035/2020</t>
  </si>
  <si>
    <t>DP 002/2020</t>
  </si>
  <si>
    <t>ASSESSORIA TÉCNICA ESPECIALIZADA NA GESTÃO DE PROJETOS E OBRAS DE SANEAMENTO BÁSICO NAS COMUNIDADES DE VILA NAZARÉ, PRAIA DE SUAPE E GAIBU, NO MUNICÍPIO DO CABO DE SANTO AGOSTINHO</t>
  </si>
  <si>
    <t>ANTONIO MIRANDA CONSULTORIA E SERVIÇOS DE ENGENHARIA EIRELI EPP</t>
  </si>
  <si>
    <t>044/2020</t>
  </si>
  <si>
    <t>Sem OS</t>
  </si>
  <si>
    <t>PD 005/2020</t>
  </si>
  <si>
    <t>CONTRATAÇÃO DE EMPRESA ESPECIALIZAÇÃO NA PRESTAÇÃO DE SERVIÇO DE LOCAÇÃO, POR DIÁRIA, DE EMBARCAÇÃO TIPO REBOCADOR, COM ARADO NIVELADOR DE FUNDO, TRIPULAÇÃO  E COMBUSTÍVEL, POR QUILOMETRAGEM LIVRE, PARA ATENDIMENTO NOS BERÇOS DOS CAIS 1; 2; 3; 4 E 5; PGL 1 E PGL 2, NO PORTO DE SUAPE.</t>
  </si>
  <si>
    <t>ATLANTIS CONSTRUÇÃO E LOCAÇÃO  LTDA</t>
  </si>
  <si>
    <t>062/2020</t>
  </si>
  <si>
    <t>150</t>
  </si>
  <si>
    <t>PD 009/2020</t>
  </si>
  <si>
    <t>CONTRATAÇÃO DE EMPRESA ESPECIALIZADA PARA ELABORAÇÃO DEPROJETO EXECUTIVO DE INFRAESTRUTURA PARA URBANIZAÇÃO DE VILA NAZARÉ, NO MUNICÍPIO DO CABODE SANTO AGOSTINHO</t>
  </si>
  <si>
    <t>LAPOC ENGENHARIA E PLANEJAMENTO LTDA</t>
  </si>
  <si>
    <t>066/2020</t>
  </si>
  <si>
    <t>PD 010/2020</t>
  </si>
  <si>
    <t>Contratação de empresa para execução de serviço de limpeza e manutenção em fachada de vidro do Empresarial Eduardo H. Accioly Campos</t>
  </si>
  <si>
    <t>DIPON INSTALADORA E CONSTRUTORA LTDA</t>
  </si>
  <si>
    <t>069/2020</t>
  </si>
  <si>
    <t>PD 011/2020</t>
  </si>
  <si>
    <t>Execução dos serviços de recuperação do molhe de abrigo do Porto de Suape</t>
  </si>
  <si>
    <t>CONSTRUTORA VENÂNCIO LTDA</t>
  </si>
  <si>
    <t>070/2020</t>
  </si>
  <si>
    <t>425</t>
  </si>
  <si>
    <t>PD 006/2020</t>
  </si>
  <si>
    <t>EXECUÇÃO DO SERVIÇO DE RECUPERAÇÃO DOS ENCONTROS DA PONTE SOBRE O RIO PIRAPAMA, LOCALIZADO NO MUNICÍPIO DO CABO DE SANTO AGOSTINHO– PE.</t>
  </si>
  <si>
    <t>101/2020</t>
  </si>
  <si>
    <t>PD 016/2020</t>
  </si>
  <si>
    <t>EXECUÇÃO DE OBRAS DE CONTENÇÃO DE ENCOSTA EM VILANOVA TATUOCA, NO MUNICÍPIO DO CABO DE SANTO AGOSTINHO/PE.</t>
  </si>
  <si>
    <t>EMPERTEC –EMPRESA PERNAMBUCANA TÉCNICA DE ENGENHARIA E COMÉRCIO DE MATERIAL DE CONSTRUÇÃOLTDA</t>
  </si>
  <si>
    <t>008/2021</t>
  </si>
  <si>
    <t>PD 013/2020</t>
  </si>
  <si>
    <t>EXECUÇÃO DE SINALIZAÇÃO HORIZONTAL E VERTICAL DAS VIAS PORTUÁRIAS, PARALELAS E ACESSOS DO COMPLEXO INDUSTRIAL PORTUÁRIO DE SUAPE.</t>
  </si>
  <si>
    <t>ESSE ENGENHARIA SINALIZACAO E SERVICOS ESPECIAIS LTDA</t>
  </si>
  <si>
    <t>009/2021</t>
  </si>
  <si>
    <t>PD 015/2020</t>
  </si>
  <si>
    <t>RECUPERAÇÃO DA BACIA DE CONTENÇÃO DO PGL 1.</t>
  </si>
  <si>
    <t>ABTEC ENGENHARIA LTDA</t>
  </si>
  <si>
    <t>010/2021</t>
  </si>
  <si>
    <t>10/02/021</t>
  </si>
  <si>
    <t>90</t>
  </si>
  <si>
    <t>DP 033/2020</t>
  </si>
  <si>
    <t>CONTRATAÇÃO DE EMPRESA ESPECIALIZADA PARA ELABORAÇÃO DE PROJETOS EXECUTIVOS DE ARQUITETURA E ENGENHARIA – PARA IMPLANTAÇÃO DAS INSTALAÇÕES DE CO-WORKING NO CENTRO ADMINISTRATIVO DE SUAPE</t>
  </si>
  <si>
    <t>GRPROJETOS E EMPREENDIMENTOS IMOBILIÁRIOS LTDA (MICHELE GIL PROJETOS)</t>
  </si>
  <si>
    <t>015/2021</t>
  </si>
  <si>
    <t>PD 014/2020</t>
  </si>
  <si>
    <t>LEVANTAMENTO TOPO-BATIMÉTRICO TIPO “A”, SUPERVISÃO EFISCALIZAÇÃO DA OBRA DE NIVELAMENTO DE FUNDO NOS BERÇOS DOS CAIS 1; 2; 3; 4 E 5; PGL 1E PGL 2 DO PORTO INTERNO E EXTERNO DE SUAPE</t>
  </si>
  <si>
    <t>CONSÓRCIO TPF-EICOMNO</t>
  </si>
  <si>
    <t>017/2021</t>
  </si>
  <si>
    <t>PD 012/2020</t>
  </si>
  <si>
    <t>SERVIÇO DE SUPERVISÃO E FISCALIZAÇÃO DAS OBRAS DE RESTAURAÇÃO DA ÁREA 1 DO MOLHE DEABRIGO DO PORTO DE SUAPE – PE</t>
  </si>
  <si>
    <t>CONSÓRCIO TPF-EICOMNOR</t>
  </si>
  <si>
    <t>018/2021</t>
  </si>
  <si>
    <t>455</t>
  </si>
  <si>
    <t>DP 001/2021</t>
  </si>
  <si>
    <t>CONTRATAÇÃO DE EMPRESA ESPECIALIZADA PARA ELABORAÇÃO DE PROJETO DE PREVENÇÃO E COMBATE CONTRA INCENDIO DO PRÉDIO ADMINISTRATIVO – EHAC</t>
  </si>
  <si>
    <t>PEC PROJETOS E CONSULTORIA LTDA EPP</t>
  </si>
  <si>
    <t>020/2021</t>
  </si>
  <si>
    <t>60</t>
  </si>
  <si>
    <t>DP 002/2021</t>
  </si>
  <si>
    <t>ASSESSORIA TÉCNICA ESPECIALIZADA PARA REALIZAÇÃO DE ESTUDOS DE TRÁFEGO NA ÁREA DE INFLUÊNCIA DO PORTO</t>
  </si>
  <si>
    <t>METRICS SERVIÇOS DE CONSULTORIA E ENGENHARIA LTDA</t>
  </si>
  <si>
    <t>024/2021</t>
  </si>
  <si>
    <t>PD 001/2021</t>
  </si>
  <si>
    <t>EXECUÇÃO DAS OBRAS DE CONTENÇÃO DE ENCOSTAS NA VIA DE ACESSO À ILHA DE TATUOCA EM SUAPE/PE.</t>
  </si>
  <si>
    <t>EMPERTEC – EMPRESA PERNAMBUCANA TÉCNICA DE ENGENHARIA E COMÉRCIO DE MATERIAL DE CONSTRUÇÃO LTDA</t>
  </si>
  <si>
    <t>025/2021</t>
  </si>
  <si>
    <t>PD 002/2021</t>
  </si>
  <si>
    <t>EXECUÇÃO DE MANUTENÇÃO, SERVIÇOS DE LIMPEZA DE VIAS E DRENAGENS NOS PÁTIOS ALFANDEGADOS, VIAS NÃO CONCESSIONADAS NO COMPLEXO INDUSTRIAL PORTUÁRIO DE SUAPE E NAS ÁREAS DE TODO O TERRITÓRIO ESTRATÉGICO DE SUAPE, INCLUSIVE IMPLANTAÇÃO DE GRAMA.</t>
  </si>
  <si>
    <t>034/2021</t>
  </si>
  <si>
    <t>PD 017/2020</t>
  </si>
  <si>
    <t>CONSTRUÇÃO DA NOVA TORRE DE CONTROLE DE SUAPE.</t>
  </si>
  <si>
    <t>038/2021</t>
  </si>
  <si>
    <t>300</t>
  </si>
  <si>
    <t>PD 006/2021</t>
  </si>
  <si>
    <t>CONTRATAÇÃO DE EMPRESA ESPECIALIZADA PARA EXECUÇÃO DE CONSTRUÇÃO DE REDE COLETORA E SISTEMA DE TRATAMENTO DE ESGOTO SANITÁRIO NAS INSTALAÇÕES PÚBLICAS NO PORTO ORGANIZADO DE SUAPE</t>
  </si>
  <si>
    <t>OTL OBRAS TECNICAS LTDA</t>
  </si>
  <si>
    <t>043/2021</t>
  </si>
  <si>
    <t>PD 005/2021</t>
  </si>
  <si>
    <t>SERVIÇO DE EMPRESA ESPECIALIZADA NA FISCALIZAÇÃO DA REFORMA E RECUPERAÇÃO DO PÍER DE GRANÉIS LÍQUIDOS 2 (PGL 2).</t>
  </si>
  <si>
    <t>046/2021</t>
  </si>
  <si>
    <t>DP 014/2021</t>
  </si>
  <si>
    <t>FORNECIMENTO DE ESTANTES DE AÇO, CONFORME ESPECIFICAÇÕES CONSTANTES NO TERMO DE REFERÊNCIA</t>
  </si>
  <si>
    <t>ARTHCO COMÉRCIO DE MÓVEIS E MATERIAIS PARA ESCRITÓRIO EIRELI</t>
  </si>
  <si>
    <t>047/2021</t>
  </si>
  <si>
    <t>PD 008/2021</t>
  </si>
  <si>
    <t>CONTRATAÇÃO DE EMPRESA DE ENGENHARIA ESPECIALIZADA EM EXECUÇÃO DE SERVIÇOS DE REFORMA E RECUPERAÇÃO ESTRUTURAL DO PÍER DE GRANÉIS LÍQUIDOS (PGL 2) NO PORTO EXTERNO DO COMPLEXO INDUSTRIAL PORTUÁRIO DE SUAPE.</t>
  </si>
  <si>
    <t>053/2021</t>
  </si>
  <si>
    <t>510</t>
  </si>
  <si>
    <t>PD 017/2021</t>
  </si>
  <si>
    <t>CONTRATAÇÃO DE EMPRESA ESPECIALIZADA PARA ELABORAÇÃO DE PROJETO DE SINALIZAÇÃO NÁUTICA DO CANAL DE ACESSO EXTERNO AO PORTO DE SUAPE/PE E DO CANAL 01 DO CLUSTER NAVAL.</t>
  </si>
  <si>
    <t>EICOMNOR ENGENHARIA IMPERMEABILIZAÇÃO COMERCIO DO NORDESTE LTDA</t>
  </si>
  <si>
    <t>061/2021</t>
  </si>
  <si>
    <t>PD 003/2021</t>
  </si>
  <si>
    <t>CONTRATAÇÃO DE EMPRESA ESPECIALIZADA PARA EXECUÇÃO DAS OBRAS DE URBANIZAÇÃO DE VILA NAZARÉ NO MUNICÍPIO DO CABO DE SANTO AGOSTINHO/PE.</t>
  </si>
  <si>
    <t>CONSTRUPAV EMPREENDIMENTOS LTDA</t>
  </si>
  <si>
    <t>062/2021</t>
  </si>
  <si>
    <t>PD 004/2021</t>
  </si>
  <si>
    <t>CONTRATAÇÃO DE EMPRESA ESPECIALIZADA  PARA DOS SERVIÇOS RELATIVOS À EXECUÇÃO DE DEMOLIÇÃO DE ESTRUTURA EM CONCRETO ARMADO NO PORTO ORGANIZADO, NO COMPLEXO INDUSTRIAL PORTUÁRIO DE SUAPE – PE.</t>
  </si>
  <si>
    <t>NOVA TERRA SERVIÇOS DE ENGENHARIA EIRELI</t>
  </si>
  <si>
    <t>066/2021</t>
  </si>
  <si>
    <t>DP 016/2021</t>
  </si>
  <si>
    <t>CONTRATAÇÃO DE EMPRESA ESPECIALIZADA PARA ELABORAÇÃO DE PROJETO EXECUTIVO PARA O SISTEMA  DE ILUMINAÇÃO ARTIFICIAL, UTILIZANDO TECNOLOGIA LED E EFICIENTIZAÇÃO ENERGÉTICA,  DOS  PÁTIOS  DE  VEÍCULOS  –  PPV  2A  E  PPV  2B, SITUADOS NO PORTO ORGANIZADO DE SUAPE/PE</t>
  </si>
  <si>
    <t>068/2021</t>
  </si>
  <si>
    <t>PD 013/2021</t>
  </si>
  <si>
    <t>CONTRATAÇÃO DE EMPRESA ESPECIALIZADA PARA EXECUÇÃO DE LIMPEZA E RECUPERAÇÃO DAS CANALETAS E CANAIS DE DRENAGEM DO PORTO ORGANIZADO E NA AVENIDA DE CONTORNO DE ACESSO AOS ESTALEIROS</t>
  </si>
  <si>
    <t>GUERRA CONSTRUÇÕES  LTDA</t>
  </si>
  <si>
    <t>069/2021</t>
  </si>
  <si>
    <t>PD 007/2021</t>
  </si>
  <si>
    <t>Constitui o objeto deste instrumento a CONTRATAÇÃO DE EMPRESA ESPECIALIZADA PARA REFORMA DO PRÉDIO DA AUTORIDADE PORTUÁRIA EM SUAPE/PE</t>
  </si>
  <si>
    <t>078/2021</t>
  </si>
  <si>
    <t>330</t>
  </si>
  <si>
    <t>PD 014/2021</t>
  </si>
  <si>
    <t>ELABORAÇÃO DA ATUALIZAÇÃO E ADEQUAÇÃO DO PROJETO EXECUTIVO DAS OBRAS DE DRAGAGEM DO CANAL DE ACESSO EXTERNO AO PORTO ORGANIZADO DE SUAPE, COM -20,00m – DHN.</t>
  </si>
  <si>
    <t>081/2021</t>
  </si>
  <si>
    <t>TOTAL</t>
  </si>
  <si>
    <t xml:space="preserve">  Declaramos que as informações contidas nesta planilha são fidedignas e estão 
  atualizadas até o término do 2º trimestre de exercício de 2021</t>
  </si>
  <si>
    <t>____/____/______</t>
  </si>
  <si>
    <t>Nome, CPF, cargo/função e assinatura do responsável pelo preenchimento                                          Nome, CPF, cargo/função e assinatura do responsável pelo preenchimento                                            Nome, CPF, cargo/função e assinatura do responsável pelo preenchimento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</si>
</sst>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\-??_);_(@_)"/>
    <numFmt numFmtId="165" formatCode="_-&quot;R$ &quot;* #,##0.00_-;&quot;-R$ &quot;* #,##0.00_-;_-&quot;R$ &quot;* \-??_-;_-@_-"/>
    <numFmt numFmtId="166" formatCode="#,##0.00;[Red]#,##0.00"/>
    <numFmt numFmtId="167" formatCode="dd/mm/yy;@"/>
    <numFmt numFmtId="168" formatCode="#,##0.00_);[Red]\(#,##0.00\)"/>
    <numFmt numFmtId="169" formatCode="#,##0.00_ ;[Red]\-#,##0.00\ "/>
  </numFmts>
  <fonts count="6" x14ac:knownFonts="1">
    <font>
      <sz val="10"/>
      <name val="Arial"/>
      <charset val="1"/>
    </font>
    <font>
      <b/>
      <sz val="8"/>
      <name val="Calibri"/>
      <charset val="1"/>
    </font>
    <font>
      <b/>
      <sz val="11"/>
      <name val="Calibri"/>
      <charset val="1"/>
    </font>
    <font>
      <b/>
      <sz val="8"/>
      <color rgb="FF000000"/>
      <name val="Calibri"/>
      <charset val="1"/>
    </font>
    <font>
      <sz val="11"/>
      <color rgb="FF000000"/>
      <name val="Calibri"/>
      <charset val="1"/>
    </font>
    <font>
      <sz val="10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CD5B5"/>
        <bgColor rgb="FFD7E4BD"/>
      </patternFill>
    </fill>
    <fill>
      <patternFill patternType="solid">
        <fgColor rgb="FFD7E4BD"/>
        <bgColor rgb="FFDCE6F2"/>
      </patternFill>
    </fill>
    <fill>
      <patternFill patternType="solid">
        <fgColor rgb="FFDCE6F2"/>
        <bgColor rgb="FFEEECE1"/>
      </patternFill>
    </fill>
    <fill>
      <patternFill patternType="solid">
        <fgColor rgb="FFEEECE1"/>
        <bgColor rgb="FFDCE6F2"/>
      </patternFill>
    </fill>
    <fill>
      <patternFill patternType="solid">
        <fgColor rgb="FFC0C0C0"/>
        <bgColor rgb="FFBFBFBF"/>
      </patternFill>
    </fill>
    <fill>
      <patternFill patternType="solid">
        <fgColor rgb="FFC4BD97"/>
        <bgColor rgb="FFBFBFB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164" fontId="5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165" fontId="5" fillId="0" borderId="0" applyBorder="0" applyProtection="0"/>
    <xf numFmtId="0" fontId="4" fillId="0" borderId="0"/>
    <xf numFmtId="0" fontId="4" fillId="0" borderId="0"/>
    <xf numFmtId="0" fontId="5" fillId="0" borderId="0"/>
    <xf numFmtId="0" fontId="5" fillId="0" borderId="0"/>
    <xf numFmtId="164" fontId="5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5" fillId="0" borderId="0" applyBorder="0" applyProtection="0"/>
  </cellStyleXfs>
  <cellXfs count="74">
    <xf numFmtId="0" fontId="0" fillId="0" borderId="0" xfId="0"/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167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" fontId="3" fillId="0" borderId="1" xfId="5" applyNumberFormat="1" applyFont="1" applyFill="1" applyBorder="1" applyAlignment="1">
      <alignment horizontal="center" vertical="center" wrapText="1"/>
    </xf>
    <xf numFmtId="4" fontId="3" fillId="6" borderId="1" xfId="5" applyNumberFormat="1" applyFont="1" applyFill="1" applyBorder="1" applyAlignment="1">
      <alignment horizontal="left" vertical="center" wrapText="1"/>
    </xf>
    <xf numFmtId="4" fontId="3" fillId="6" borderId="1" xfId="5" applyNumberFormat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8" fontId="3" fillId="0" borderId="1" xfId="5" applyNumberFormat="1" applyFont="1" applyBorder="1" applyAlignment="1">
      <alignment horizontal="justify" vertical="center" wrapText="1"/>
    </xf>
    <xf numFmtId="168" fontId="3" fillId="0" borderId="1" xfId="5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1" fillId="0" borderId="1" xfId="5" applyNumberFormat="1" applyFont="1" applyBorder="1" applyAlignment="1">
      <alignment horizontal="justify" vertical="center" wrapText="1"/>
    </xf>
    <xf numFmtId="168" fontId="1" fillId="0" borderId="1" xfId="5" applyNumberFormat="1" applyFont="1" applyBorder="1" applyAlignment="1">
      <alignment horizontal="center" vertical="center" wrapText="1"/>
    </xf>
    <xf numFmtId="168" fontId="3" fillId="0" borderId="1" xfId="5" applyNumberFormat="1" applyFont="1" applyBorder="1" applyAlignment="1">
      <alignment vertical="center" wrapText="1"/>
    </xf>
    <xf numFmtId="168" fontId="3" fillId="0" borderId="1" xfId="5" applyNumberFormat="1" applyFont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9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 applyAlignment="1">
      <alignment horizontal="left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4" fontId="3" fillId="6" borderId="1" xfId="5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 applyProtection="1">
      <alignment horizontal="right" vertical="center" wrapText="1"/>
    </xf>
    <xf numFmtId="1" fontId="3" fillId="0" borderId="2" xfId="11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8" fontId="1" fillId="0" borderId="1" xfId="5" applyNumberFormat="1" applyFont="1" applyBorder="1" applyAlignment="1">
      <alignment vertical="center" wrapText="1"/>
    </xf>
    <xf numFmtId="166" fontId="1" fillId="0" borderId="1" xfId="1" applyNumberFormat="1" applyFont="1" applyBorder="1" applyAlignment="1" applyProtection="1">
      <alignment horizontal="right" vertical="center" wrapText="1"/>
    </xf>
    <xf numFmtId="1" fontId="1" fillId="0" borderId="2" xfId="11" applyNumberFormat="1" applyFont="1" applyBorder="1" applyAlignment="1">
      <alignment horizontal="center" vertical="center"/>
    </xf>
    <xf numFmtId="4" fontId="3" fillId="0" borderId="1" xfId="5" applyNumberFormat="1" applyFont="1" applyBorder="1" applyAlignment="1">
      <alignment horizontal="right" vertical="center" wrapText="1"/>
    </xf>
    <xf numFmtId="4" fontId="3" fillId="0" borderId="1" xfId="5" applyNumberFormat="1" applyFont="1" applyBorder="1" applyAlignment="1">
      <alignment horizontal="center" vertical="center" wrapText="1"/>
    </xf>
    <xf numFmtId="164" fontId="1" fillId="0" borderId="1" xfId="1" applyFont="1" applyBorder="1" applyAlignment="1" applyProtection="1">
      <alignment horizontal="center" vertical="center" wrapText="1"/>
    </xf>
    <xf numFmtId="4" fontId="1" fillId="0" borderId="1" xfId="5" applyNumberFormat="1" applyFont="1" applyBorder="1" applyAlignment="1">
      <alignment horizontal="right" vertical="center" wrapText="1"/>
    </xf>
    <xf numFmtId="4" fontId="1" fillId="0" borderId="1" xfId="5" applyNumberFormat="1" applyFont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166" fontId="1" fillId="9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Border="1" applyAlignment="1">
      <alignment vertical="center" wrapText="1"/>
    </xf>
    <xf numFmtId="168" fontId="3" fillId="0" borderId="0" xfId="5" applyNumberFormat="1" applyFont="1" applyBorder="1" applyAlignment="1">
      <alignment horizontal="justify" vertical="center" wrapText="1"/>
    </xf>
    <xf numFmtId="49" fontId="1" fillId="0" borderId="0" xfId="0" applyNumberFormat="1" applyFont="1" applyBorder="1" applyAlignment="1">
      <alignment vertical="center"/>
    </xf>
    <xf numFmtId="167" fontId="1" fillId="0" borderId="0" xfId="0" applyNumberFormat="1" applyFont="1" applyBorder="1" applyAlignment="1">
      <alignment horizontal="center" vertical="center"/>
    </xf>
    <xf numFmtId="168" fontId="3" fillId="0" borderId="0" xfId="5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0">
    <cellStyle name="Moeda 2" xfId="9" xr:uid="{00000000-0005-0000-0000-000029000000}"/>
    <cellStyle name="Normal" xfId="0" builtinId="0"/>
    <cellStyle name="Normal 14" xfId="7" xr:uid="{00000000-0005-0000-0000-000021000000}"/>
    <cellStyle name="Normal 2" xfId="4" xr:uid="{00000000-0005-0000-0000-000010000000}"/>
    <cellStyle name="Normal 2 2" xfId="12" xr:uid="{00000000-0005-0000-0000-00003B000000}"/>
    <cellStyle name="Normal 2 2 2" xfId="13" xr:uid="{00000000-0005-0000-0000-00003C000000}"/>
    <cellStyle name="Normal 2 21 2" xfId="15" xr:uid="{00000000-0005-0000-0000-00003E000000}"/>
    <cellStyle name="Normal 2 25" xfId="3" xr:uid="{00000000-0005-0000-0000-000009000000}"/>
    <cellStyle name="Normal 2 3" xfId="8" xr:uid="{00000000-0005-0000-0000-000024000000}"/>
    <cellStyle name="Normal 2 34" xfId="6" xr:uid="{00000000-0005-0000-0000-000018000000}"/>
    <cellStyle name="Normal 2 7" xfId="10" xr:uid="{00000000-0005-0000-0000-000036000000}"/>
    <cellStyle name="Normal 2 8 2" xfId="11" xr:uid="{00000000-0005-0000-0000-00003A000000}"/>
    <cellStyle name="Normal 2 8 2 4 2" xfId="16" xr:uid="{00000000-0005-0000-0000-00003F000000}"/>
    <cellStyle name="Normal 2 9" xfId="17" xr:uid="{00000000-0005-0000-0000-000040000000}"/>
    <cellStyle name="Normal 2 9 2" xfId="2" xr:uid="{00000000-0005-0000-0000-000008000000}"/>
    <cellStyle name="Normal 6 3" xfId="18" xr:uid="{00000000-0005-0000-0000-000041000000}"/>
    <cellStyle name="Normal_Plan1" xfId="5" xr:uid="{00000000-0005-0000-0000-000015000000}"/>
    <cellStyle name="Porcentagem 2" xfId="19" xr:uid="{00000000-0005-0000-0000-000042000000}"/>
    <cellStyle name="Vírgula" xfId="1" builtinId="3"/>
    <cellStyle name="Vírgula 2" xfId="14" xr:uid="{00000000-0005-0000-0000-00003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CE1"/>
      <rgbColor rgb="00DCE6F2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C4BD9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83"/>
  <sheetViews>
    <sheetView tabSelected="1" view="pageBreakPreview" zoomScaleNormal="100" workbookViewId="0">
      <pane xSplit="2" ySplit="9" topLeftCell="C10" activePane="bottomRight" state="frozen"/>
      <selection pane="topRight"/>
      <selection pane="bottomLeft"/>
      <selection pane="bottomRight" sqref="A1:X1"/>
    </sheetView>
  </sheetViews>
  <sheetFormatPr defaultColWidth="9.140625" defaultRowHeight="12.75" x14ac:dyDescent="0.2"/>
  <cols>
    <col min="1" max="1" width="13.85546875" style="2" customWidth="1"/>
    <col min="2" max="2" width="35.42578125" style="2" customWidth="1"/>
    <col min="3" max="3" width="7.42578125" style="2" hidden="1" customWidth="1"/>
    <col min="4" max="4" width="15.5703125" style="2" hidden="1" customWidth="1"/>
    <col min="5" max="5" width="9.5703125" style="2" hidden="1" customWidth="1"/>
    <col min="6" max="6" width="14" style="3" hidden="1" customWidth="1"/>
    <col min="7" max="7" width="17" style="3" hidden="1" customWidth="1"/>
    <col min="8" max="8" width="20" style="2" hidden="1" customWidth="1"/>
    <col min="9" max="9" width="37" style="4" customWidth="1"/>
    <col min="10" max="10" width="9.5703125" style="2" customWidth="1"/>
    <col min="11" max="11" width="11.140625" style="5" customWidth="1"/>
    <col min="12" max="12" width="5.42578125" style="2" customWidth="1"/>
    <col min="13" max="13" width="18.140625" style="2" customWidth="1"/>
    <col min="14" max="14" width="14.28515625" style="5" customWidth="1"/>
    <col min="15" max="15" width="10.28515625" style="2" customWidth="1"/>
    <col min="16" max="16" width="18.7109375" style="3" customWidth="1"/>
    <col min="17" max="17" width="17.140625" style="2" customWidth="1"/>
    <col min="18" max="18" width="14" style="3" customWidth="1"/>
    <col min="19" max="19" width="18.140625" style="3" customWidth="1"/>
    <col min="20" max="20" width="14.28515625" style="2" customWidth="1"/>
    <col min="21" max="21" width="19.140625" style="2" customWidth="1"/>
    <col min="22" max="22" width="16" style="2" customWidth="1"/>
    <col min="23" max="23" width="17.140625" style="2" customWidth="1"/>
    <col min="24" max="24" width="11.140625" style="2" customWidth="1"/>
    <col min="25" max="1024" width="9.140625" style="2"/>
  </cols>
  <sheetData>
    <row r="1" spans="1:25" s="1" customFormat="1" ht="1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5" s="1" customFormat="1" ht="11.25" customHeight="1" x14ac:dyDescent="0.2">
      <c r="F2" s="6"/>
      <c r="G2" s="6"/>
      <c r="I2" s="4"/>
      <c r="J2" s="62" t="s">
        <v>1</v>
      </c>
      <c r="K2" s="62"/>
      <c r="L2" s="62"/>
      <c r="M2" s="62"/>
      <c r="N2" s="32"/>
      <c r="P2" s="6"/>
      <c r="R2" s="6"/>
      <c r="S2" s="6"/>
    </row>
    <row r="3" spans="1:25" s="1" customFormat="1" ht="11.25" customHeight="1" x14ac:dyDescent="0.2">
      <c r="A3" s="7" t="s">
        <v>2</v>
      </c>
      <c r="B3" s="8" t="s">
        <v>3</v>
      </c>
      <c r="C3" s="7"/>
      <c r="F3" s="6"/>
      <c r="G3" s="6"/>
      <c r="I3" s="4"/>
      <c r="J3" s="62" t="s">
        <v>4</v>
      </c>
      <c r="K3" s="62"/>
      <c r="L3" s="1" t="s">
        <v>5</v>
      </c>
      <c r="N3" s="32"/>
      <c r="R3" s="6"/>
      <c r="S3" s="6"/>
    </row>
    <row r="4" spans="1:25" s="1" customFormat="1" ht="21.95" customHeight="1" x14ac:dyDescent="0.2">
      <c r="A4" s="62" t="s">
        <v>6</v>
      </c>
      <c r="B4" s="62"/>
      <c r="C4" s="62"/>
      <c r="D4" s="62"/>
      <c r="E4" s="62"/>
      <c r="F4" s="6"/>
      <c r="G4" s="6"/>
      <c r="I4" s="4"/>
      <c r="J4" s="62" t="s">
        <v>7</v>
      </c>
      <c r="K4" s="62"/>
      <c r="L4" s="62"/>
      <c r="M4" s="62" t="s">
        <v>8</v>
      </c>
      <c r="N4" s="62"/>
      <c r="P4" s="6"/>
      <c r="R4" s="6"/>
      <c r="S4" s="6"/>
    </row>
    <row r="5" spans="1:25" s="1" customFormat="1" ht="11.25" x14ac:dyDescent="0.2">
      <c r="F5" s="6"/>
      <c r="G5" s="6"/>
      <c r="I5" s="4"/>
      <c r="K5" s="32"/>
      <c r="N5" s="32"/>
      <c r="P5" s="6"/>
      <c r="R5" s="6"/>
      <c r="S5" s="6"/>
    </row>
    <row r="6" spans="1:25" ht="11.25" customHeight="1" x14ac:dyDescent="0.2">
      <c r="A6" s="63" t="s">
        <v>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 t="s">
        <v>10</v>
      </c>
      <c r="R6" s="63"/>
      <c r="S6" s="63"/>
      <c r="T6" s="63"/>
      <c r="U6" s="63"/>
      <c r="V6" s="64" t="s">
        <v>11</v>
      </c>
      <c r="W6" s="64" t="s">
        <v>12</v>
      </c>
      <c r="X6" s="64" t="s">
        <v>13</v>
      </c>
    </row>
    <row r="7" spans="1:25" ht="11.25" customHeight="1" x14ac:dyDescent="0.2">
      <c r="A7" s="70" t="s">
        <v>14</v>
      </c>
      <c r="B7" s="70" t="s">
        <v>15</v>
      </c>
      <c r="C7" s="10"/>
      <c r="D7" s="64" t="s">
        <v>16</v>
      </c>
      <c r="E7" s="64"/>
      <c r="F7" s="64"/>
      <c r="G7" s="64"/>
      <c r="H7" s="65" t="s">
        <v>17</v>
      </c>
      <c r="I7" s="65"/>
      <c r="J7" s="64" t="s">
        <v>18</v>
      </c>
      <c r="K7" s="64"/>
      <c r="L7" s="64"/>
      <c r="M7" s="64"/>
      <c r="N7" s="64"/>
      <c r="O7" s="64" t="s">
        <v>19</v>
      </c>
      <c r="P7" s="64"/>
      <c r="Q7" s="71" t="s">
        <v>20</v>
      </c>
      <c r="R7" s="72" t="s">
        <v>21</v>
      </c>
      <c r="S7" s="72" t="s">
        <v>22</v>
      </c>
      <c r="T7" s="73" t="s">
        <v>23</v>
      </c>
      <c r="U7" s="73" t="s">
        <v>24</v>
      </c>
      <c r="V7" s="64"/>
      <c r="W7" s="64"/>
      <c r="X7" s="64"/>
    </row>
    <row r="8" spans="1:25" ht="22.5" x14ac:dyDescent="0.2">
      <c r="A8" s="70"/>
      <c r="B8" s="70"/>
      <c r="C8" s="10"/>
      <c r="D8" s="11" t="s">
        <v>25</v>
      </c>
      <c r="E8" s="11" t="s">
        <v>26</v>
      </c>
      <c r="F8" s="13" t="s">
        <v>27</v>
      </c>
      <c r="G8" s="13" t="s">
        <v>28</v>
      </c>
      <c r="H8" s="12" t="s">
        <v>29</v>
      </c>
      <c r="I8" s="12" t="s">
        <v>30</v>
      </c>
      <c r="J8" s="11" t="s">
        <v>25</v>
      </c>
      <c r="K8" s="33" t="s">
        <v>31</v>
      </c>
      <c r="L8" s="11" t="s">
        <v>32</v>
      </c>
      <c r="M8" s="11" t="s">
        <v>33</v>
      </c>
      <c r="N8" s="33" t="s">
        <v>34</v>
      </c>
      <c r="O8" s="11" t="s">
        <v>35</v>
      </c>
      <c r="P8" s="13" t="s">
        <v>36</v>
      </c>
      <c r="Q8" s="71"/>
      <c r="R8" s="72"/>
      <c r="S8" s="72"/>
      <c r="T8" s="73"/>
      <c r="U8" s="73"/>
      <c r="V8" s="64"/>
      <c r="W8" s="64"/>
      <c r="X8" s="64"/>
    </row>
    <row r="9" spans="1:25" x14ac:dyDescent="0.2">
      <c r="A9" s="9"/>
      <c r="B9" s="9"/>
      <c r="C9" s="9"/>
      <c r="D9" s="9"/>
      <c r="E9" s="9"/>
      <c r="F9" s="14"/>
      <c r="G9" s="14"/>
      <c r="H9" s="9"/>
      <c r="I9" s="34"/>
      <c r="J9" s="9"/>
      <c r="K9" s="35"/>
      <c r="L9" s="9"/>
      <c r="M9" s="9"/>
      <c r="N9" s="35"/>
      <c r="O9" s="9"/>
      <c r="P9" s="14"/>
      <c r="Q9" s="9"/>
      <c r="R9" s="21"/>
      <c r="S9" s="21"/>
      <c r="T9" s="18"/>
      <c r="U9" s="18"/>
      <c r="V9" s="9"/>
      <c r="W9" s="9"/>
      <c r="X9" s="9"/>
    </row>
    <row r="10" spans="1:25" s="2" customFormat="1" ht="33.75" x14ac:dyDescent="0.2">
      <c r="A10" s="15" t="s">
        <v>37</v>
      </c>
      <c r="B10" s="16" t="s">
        <v>38</v>
      </c>
      <c r="C10" s="17" t="s">
        <v>39</v>
      </c>
      <c r="D10" s="17"/>
      <c r="E10" s="17"/>
      <c r="F10" s="17"/>
      <c r="G10" s="17"/>
      <c r="H10" s="17" t="s">
        <v>40</v>
      </c>
      <c r="I10" s="16" t="s">
        <v>41</v>
      </c>
      <c r="J10" s="15" t="s">
        <v>42</v>
      </c>
      <c r="K10" s="36" t="s">
        <v>43</v>
      </c>
      <c r="L10" s="17" t="s">
        <v>44</v>
      </c>
      <c r="M10" s="17">
        <v>146600155.33000001</v>
      </c>
      <c r="N10" s="17">
        <v>42001</v>
      </c>
      <c r="O10" s="17">
        <v>1382</v>
      </c>
      <c r="P10" s="17">
        <v>36631309.829999998</v>
      </c>
      <c r="Q10" s="17"/>
      <c r="R10" s="17">
        <v>0</v>
      </c>
      <c r="S10" s="17">
        <v>0</v>
      </c>
      <c r="T10" s="17">
        <v>0</v>
      </c>
      <c r="U10" s="17">
        <v>0</v>
      </c>
      <c r="V10" s="17">
        <v>181224576.90000001</v>
      </c>
      <c r="W10" s="17">
        <v>16238410.27</v>
      </c>
      <c r="X10" s="36" t="s">
        <v>45</v>
      </c>
      <c r="Y10" s="53"/>
    </row>
    <row r="11" spans="1:25" s="2" customFormat="1" ht="65.25" customHeight="1" x14ac:dyDescent="0.2">
      <c r="A11" s="18" t="s">
        <v>46</v>
      </c>
      <c r="B11" s="19" t="s">
        <v>47</v>
      </c>
      <c r="C11" s="20" t="s">
        <v>48</v>
      </c>
      <c r="D11" s="18"/>
      <c r="E11" s="18"/>
      <c r="F11" s="21"/>
      <c r="G11" s="21"/>
      <c r="H11" s="18" t="s">
        <v>49</v>
      </c>
      <c r="I11" s="25" t="s">
        <v>50</v>
      </c>
      <c r="J11" s="37"/>
      <c r="K11" s="38">
        <v>43126</v>
      </c>
      <c r="L11" s="18" t="s">
        <v>46</v>
      </c>
      <c r="M11" s="39">
        <v>10567906.199999999</v>
      </c>
      <c r="N11" s="38" t="s">
        <v>46</v>
      </c>
      <c r="O11" s="40" t="s">
        <v>46</v>
      </c>
      <c r="P11" s="41" t="s">
        <v>46</v>
      </c>
      <c r="Q11" s="18"/>
      <c r="R11" s="46" t="s">
        <v>46</v>
      </c>
      <c r="S11" s="46" t="s">
        <v>46</v>
      </c>
      <c r="T11" s="46" t="s">
        <v>46</v>
      </c>
      <c r="U11" s="46" t="s">
        <v>46</v>
      </c>
      <c r="V11" s="46">
        <v>10567906.199999999</v>
      </c>
      <c r="W11" s="46" t="s">
        <v>46</v>
      </c>
      <c r="X11" s="47" t="s">
        <v>51</v>
      </c>
      <c r="Y11" s="53"/>
    </row>
    <row r="12" spans="1:25" s="2" customFormat="1" ht="33.75" x14ac:dyDescent="0.2">
      <c r="A12" s="18" t="s">
        <v>52</v>
      </c>
      <c r="B12" s="22" t="s">
        <v>53</v>
      </c>
      <c r="C12" s="20"/>
      <c r="D12" s="18"/>
      <c r="E12" s="18"/>
      <c r="F12" s="21"/>
      <c r="G12" s="21"/>
      <c r="H12" s="18"/>
      <c r="I12" s="42" t="s">
        <v>54</v>
      </c>
      <c r="J12" s="37" t="s">
        <v>55</v>
      </c>
      <c r="K12" s="38">
        <v>40780</v>
      </c>
      <c r="L12" s="18" t="s">
        <v>56</v>
      </c>
      <c r="M12" s="39">
        <v>3645492.72</v>
      </c>
      <c r="N12" s="38">
        <v>41972</v>
      </c>
      <c r="O12" s="40">
        <v>961</v>
      </c>
      <c r="P12" s="41">
        <v>7018090.3499999996</v>
      </c>
      <c r="Q12" s="18"/>
      <c r="R12" s="46">
        <v>0</v>
      </c>
      <c r="S12" s="46">
        <v>0</v>
      </c>
      <c r="T12" s="46">
        <v>0</v>
      </c>
      <c r="U12" s="46">
        <v>0</v>
      </c>
      <c r="V12" s="46">
        <v>10552835.91</v>
      </c>
      <c r="W12" s="46">
        <v>507947.8</v>
      </c>
      <c r="X12" s="18" t="s">
        <v>57</v>
      </c>
      <c r="Y12" s="53"/>
    </row>
    <row r="13" spans="1:25" s="2" customFormat="1" ht="45" x14ac:dyDescent="0.2">
      <c r="A13" s="18" t="s">
        <v>58</v>
      </c>
      <c r="B13" s="23" t="s">
        <v>59</v>
      </c>
      <c r="C13" s="24" t="s">
        <v>60</v>
      </c>
      <c r="D13" s="18"/>
      <c r="E13" s="18"/>
      <c r="F13" s="21"/>
      <c r="G13" s="21"/>
      <c r="H13" s="18" t="s">
        <v>61</v>
      </c>
      <c r="I13" s="43" t="s">
        <v>62</v>
      </c>
      <c r="J13" s="37" t="s">
        <v>63</v>
      </c>
      <c r="K13" s="38">
        <v>42487</v>
      </c>
      <c r="L13" s="18" t="s">
        <v>64</v>
      </c>
      <c r="M13" s="44">
        <v>2562698.0099999998</v>
      </c>
      <c r="N13" s="38">
        <v>44312</v>
      </c>
      <c r="O13" s="45">
        <v>1461</v>
      </c>
      <c r="P13" s="41">
        <v>638579.38</v>
      </c>
      <c r="Q13" s="48"/>
      <c r="R13" s="49">
        <v>0</v>
      </c>
      <c r="S13" s="49">
        <v>0</v>
      </c>
      <c r="T13" s="49">
        <v>0</v>
      </c>
      <c r="U13" s="49">
        <v>0</v>
      </c>
      <c r="V13" s="49">
        <v>13899846.609999999</v>
      </c>
      <c r="W13" s="49">
        <v>1257809.2</v>
      </c>
      <c r="X13" s="50" t="s">
        <v>65</v>
      </c>
      <c r="Y13" s="54"/>
    </row>
    <row r="14" spans="1:25" s="2" customFormat="1" ht="148.5" customHeight="1" x14ac:dyDescent="0.2">
      <c r="A14" s="18" t="s">
        <v>66</v>
      </c>
      <c r="B14" s="19" t="s">
        <v>67</v>
      </c>
      <c r="C14" s="20"/>
      <c r="D14" s="18"/>
      <c r="E14" s="18"/>
      <c r="F14" s="21"/>
      <c r="G14" s="21"/>
      <c r="H14" s="18"/>
      <c r="I14" s="25" t="s">
        <v>68</v>
      </c>
      <c r="J14" s="37" t="s">
        <v>69</v>
      </c>
      <c r="K14" s="38">
        <v>42488</v>
      </c>
      <c r="L14" s="18" t="s">
        <v>70</v>
      </c>
      <c r="M14" s="39">
        <v>10920</v>
      </c>
      <c r="N14" s="38">
        <v>44118</v>
      </c>
      <c r="O14" s="40">
        <v>1451</v>
      </c>
      <c r="P14" s="41">
        <v>0</v>
      </c>
      <c r="Q14" s="18"/>
      <c r="R14" s="46">
        <v>0</v>
      </c>
      <c r="S14" s="46">
        <v>0</v>
      </c>
      <c r="T14" s="46">
        <v>12740</v>
      </c>
      <c r="U14" s="46">
        <v>0</v>
      </c>
      <c r="V14" s="46">
        <v>101920</v>
      </c>
      <c r="W14" s="46">
        <v>0</v>
      </c>
      <c r="X14" s="47" t="s">
        <v>65</v>
      </c>
    </row>
    <row r="15" spans="1:25" s="2" customFormat="1" ht="76.5" customHeight="1" x14ac:dyDescent="0.2">
      <c r="A15" s="18" t="s">
        <v>71</v>
      </c>
      <c r="B15" s="19" t="s">
        <v>72</v>
      </c>
      <c r="C15" s="20"/>
      <c r="D15" s="18"/>
      <c r="E15" s="18"/>
      <c r="F15" s="21"/>
      <c r="G15" s="21"/>
      <c r="H15" s="18"/>
      <c r="I15" s="25" t="s">
        <v>73</v>
      </c>
      <c r="J15" s="37" t="s">
        <v>74</v>
      </c>
      <c r="K15" s="38">
        <v>42607</v>
      </c>
      <c r="L15" s="18" t="s">
        <v>64</v>
      </c>
      <c r="M15" s="39">
        <v>91700</v>
      </c>
      <c r="N15" s="38">
        <v>44433</v>
      </c>
      <c r="O15" s="40">
        <v>1462</v>
      </c>
      <c r="P15" s="41">
        <v>0</v>
      </c>
      <c r="Q15" s="18"/>
      <c r="R15" s="46">
        <v>7641.66</v>
      </c>
      <c r="S15" s="46">
        <v>0</v>
      </c>
      <c r="T15" s="46">
        <f>7641.66+7641.66</f>
        <v>15283.32</v>
      </c>
      <c r="U15" s="46">
        <v>0</v>
      </c>
      <c r="V15" s="46">
        <v>446293.94</v>
      </c>
      <c r="W15" s="46">
        <v>0</v>
      </c>
      <c r="X15" s="47" t="s">
        <v>65</v>
      </c>
    </row>
    <row r="16" spans="1:25" s="2" customFormat="1" ht="72.75" customHeight="1" x14ac:dyDescent="0.2">
      <c r="A16" s="18" t="s">
        <v>75</v>
      </c>
      <c r="B16" s="19" t="s">
        <v>76</v>
      </c>
      <c r="C16" s="20"/>
      <c r="D16" s="18"/>
      <c r="E16" s="18"/>
      <c r="F16" s="21"/>
      <c r="G16" s="21"/>
      <c r="H16" s="18"/>
      <c r="I16" s="25" t="s">
        <v>77</v>
      </c>
      <c r="J16" s="37" t="s">
        <v>78</v>
      </c>
      <c r="K16" s="38">
        <v>42752</v>
      </c>
      <c r="L16" s="18" t="s">
        <v>64</v>
      </c>
      <c r="M16" s="39">
        <v>118666.56</v>
      </c>
      <c r="N16" s="38">
        <v>44578</v>
      </c>
      <c r="O16" s="40">
        <v>1461</v>
      </c>
      <c r="P16" s="41">
        <v>0</v>
      </c>
      <c r="Q16" s="18"/>
      <c r="R16" s="46">
        <f>9888.88+9888.88</f>
        <v>19777.759999999998</v>
      </c>
      <c r="S16" s="46">
        <v>0</v>
      </c>
      <c r="T16" s="46">
        <v>29666.639999999999</v>
      </c>
      <c r="U16" s="46">
        <v>0</v>
      </c>
      <c r="V16" s="46">
        <v>543888.4</v>
      </c>
      <c r="W16" s="46">
        <v>0</v>
      </c>
      <c r="X16" s="47" t="s">
        <v>79</v>
      </c>
    </row>
    <row r="17" spans="1:25" s="2" customFormat="1" ht="72.75" customHeight="1" x14ac:dyDescent="0.2">
      <c r="A17" s="18" t="s">
        <v>80</v>
      </c>
      <c r="B17" s="23" t="s">
        <v>81</v>
      </c>
      <c r="C17" s="24"/>
      <c r="D17" s="18"/>
      <c r="E17" s="18"/>
      <c r="F17" s="21"/>
      <c r="G17" s="21"/>
      <c r="H17" s="18"/>
      <c r="I17" s="43" t="s">
        <v>82</v>
      </c>
      <c r="J17" s="37" t="s">
        <v>83</v>
      </c>
      <c r="K17" s="38">
        <v>43046</v>
      </c>
      <c r="L17" s="18" t="s">
        <v>64</v>
      </c>
      <c r="M17" s="44">
        <v>154587</v>
      </c>
      <c r="N17" s="38">
        <v>44507</v>
      </c>
      <c r="O17" s="45">
        <v>1097</v>
      </c>
      <c r="P17" s="41">
        <v>12111.6</v>
      </c>
      <c r="Q17" s="18"/>
      <c r="R17" s="49">
        <v>26938.52</v>
      </c>
      <c r="S17" s="49">
        <v>0</v>
      </c>
      <c r="T17" s="49">
        <f>13469.26+13469.26+13469.26</f>
        <v>40407.78</v>
      </c>
      <c r="U17" s="49">
        <v>0</v>
      </c>
      <c r="V17" s="49">
        <v>582909.46</v>
      </c>
      <c r="W17" s="49">
        <v>0</v>
      </c>
      <c r="X17" s="50" t="s">
        <v>79</v>
      </c>
    </row>
    <row r="18" spans="1:25" s="2" customFormat="1" ht="55.5" customHeight="1" x14ac:dyDescent="0.2">
      <c r="A18" s="18" t="s">
        <v>84</v>
      </c>
      <c r="B18" s="25" t="s">
        <v>85</v>
      </c>
      <c r="C18" s="20"/>
      <c r="D18" s="18"/>
      <c r="E18" s="18"/>
      <c r="F18" s="21"/>
      <c r="G18" s="21"/>
      <c r="H18" s="18"/>
      <c r="I18" s="25" t="s">
        <v>86</v>
      </c>
      <c r="J18" s="37" t="s">
        <v>87</v>
      </c>
      <c r="K18" s="38">
        <v>43325</v>
      </c>
      <c r="L18" s="18" t="s">
        <v>70</v>
      </c>
      <c r="M18" s="39">
        <v>112533.88</v>
      </c>
      <c r="N18" s="38">
        <v>44315</v>
      </c>
      <c r="O18" s="40">
        <v>811</v>
      </c>
      <c r="P18" s="41">
        <v>27481.38</v>
      </c>
      <c r="Q18" s="18"/>
      <c r="R18" s="39">
        <v>0</v>
      </c>
      <c r="S18" s="46">
        <v>0</v>
      </c>
      <c r="T18" s="39">
        <v>0</v>
      </c>
      <c r="U18" s="46">
        <v>0</v>
      </c>
      <c r="V18" s="39">
        <v>140015.26</v>
      </c>
      <c r="W18" s="46">
        <v>0</v>
      </c>
      <c r="X18" s="47" t="s">
        <v>65</v>
      </c>
      <c r="Y18" s="53"/>
    </row>
    <row r="19" spans="1:25" s="2" customFormat="1" ht="65.25" customHeight="1" x14ac:dyDescent="0.2">
      <c r="A19" s="18" t="s">
        <v>88</v>
      </c>
      <c r="B19" s="19" t="s">
        <v>89</v>
      </c>
      <c r="C19" s="20"/>
      <c r="D19" s="18"/>
      <c r="E19" s="18"/>
      <c r="F19" s="21"/>
      <c r="G19" s="21"/>
      <c r="H19" s="18"/>
      <c r="I19" s="25" t="s">
        <v>90</v>
      </c>
      <c r="J19" s="37" t="s">
        <v>91</v>
      </c>
      <c r="K19" s="38">
        <v>43452</v>
      </c>
      <c r="L19" s="18" t="s">
        <v>64</v>
      </c>
      <c r="M19" s="39">
        <v>59700</v>
      </c>
      <c r="N19" s="38">
        <v>44548</v>
      </c>
      <c r="O19" s="40">
        <v>367</v>
      </c>
      <c r="P19" s="41">
        <v>0</v>
      </c>
      <c r="Q19" s="18"/>
      <c r="R19" s="46">
        <v>4776</v>
      </c>
      <c r="S19" s="46">
        <v>0</v>
      </c>
      <c r="T19" s="46">
        <v>9552</v>
      </c>
      <c r="U19" s="46">
        <v>0</v>
      </c>
      <c r="V19" s="46">
        <v>159996</v>
      </c>
      <c r="W19" s="46">
        <v>0</v>
      </c>
      <c r="X19" s="47" t="s">
        <v>79</v>
      </c>
    </row>
    <row r="20" spans="1:25" s="2" customFormat="1" ht="22.5" x14ac:dyDescent="0.2">
      <c r="A20" s="18" t="s">
        <v>92</v>
      </c>
      <c r="B20" s="19" t="s">
        <v>93</v>
      </c>
      <c r="C20" s="20"/>
      <c r="D20" s="18"/>
      <c r="E20" s="18"/>
      <c r="F20" s="21"/>
      <c r="G20" s="21"/>
      <c r="H20" s="18"/>
      <c r="I20" s="25" t="s">
        <v>94</v>
      </c>
      <c r="J20" s="37" t="s">
        <v>95</v>
      </c>
      <c r="K20" s="38">
        <v>43906</v>
      </c>
      <c r="L20" s="18" t="s">
        <v>70</v>
      </c>
      <c r="M20" s="39">
        <v>91998</v>
      </c>
      <c r="N20" s="38">
        <v>44265</v>
      </c>
      <c r="O20" s="40">
        <v>180</v>
      </c>
      <c r="P20" s="41">
        <v>0</v>
      </c>
      <c r="Q20" s="18"/>
      <c r="R20" s="46">
        <v>0</v>
      </c>
      <c r="S20" s="46">
        <v>0</v>
      </c>
      <c r="T20" s="46">
        <v>0</v>
      </c>
      <c r="U20" s="46">
        <v>0</v>
      </c>
      <c r="V20" s="46">
        <v>91998</v>
      </c>
      <c r="W20" s="46">
        <v>0</v>
      </c>
      <c r="X20" s="47" t="s">
        <v>65</v>
      </c>
      <c r="Y20" s="55"/>
    </row>
    <row r="21" spans="1:25" s="2" customFormat="1" ht="56.25" x14ac:dyDescent="0.2">
      <c r="A21" s="18" t="s">
        <v>96</v>
      </c>
      <c r="B21" s="25" t="s">
        <v>97</v>
      </c>
      <c r="C21" s="20"/>
      <c r="D21" s="18"/>
      <c r="E21" s="18"/>
      <c r="F21" s="21"/>
      <c r="G21" s="21"/>
      <c r="H21" s="18"/>
      <c r="I21" s="25" t="s">
        <v>98</v>
      </c>
      <c r="J21" s="37" t="s">
        <v>99</v>
      </c>
      <c r="K21" s="38">
        <v>43746</v>
      </c>
      <c r="L21" s="18" t="s">
        <v>100</v>
      </c>
      <c r="M21" s="39">
        <v>73273.77</v>
      </c>
      <c r="N21" s="38">
        <v>44444</v>
      </c>
      <c r="O21" s="40">
        <v>570</v>
      </c>
      <c r="P21" s="41">
        <v>0</v>
      </c>
      <c r="Q21" s="18"/>
      <c r="R21" s="46">
        <v>3663.69</v>
      </c>
      <c r="S21" s="46">
        <v>0</v>
      </c>
      <c r="T21" s="46">
        <v>3663.69</v>
      </c>
      <c r="U21" s="46">
        <v>0</v>
      </c>
      <c r="V21" s="46">
        <v>73273.759999999995</v>
      </c>
      <c r="W21" s="46">
        <v>0</v>
      </c>
      <c r="X21" s="47" t="s">
        <v>79</v>
      </c>
      <c r="Y21" s="53"/>
    </row>
    <row r="22" spans="1:25" s="2" customFormat="1" ht="36" customHeight="1" x14ac:dyDescent="0.2">
      <c r="A22" s="18" t="s">
        <v>101</v>
      </c>
      <c r="B22" s="19" t="s">
        <v>102</v>
      </c>
      <c r="C22" s="20"/>
      <c r="D22" s="18"/>
      <c r="E22" s="18"/>
      <c r="F22" s="21"/>
      <c r="G22" s="21"/>
      <c r="H22" s="18"/>
      <c r="I22" s="25" t="s">
        <v>103</v>
      </c>
      <c r="J22" s="37" t="s">
        <v>104</v>
      </c>
      <c r="K22" s="38">
        <v>43752</v>
      </c>
      <c r="L22" s="18" t="s">
        <v>105</v>
      </c>
      <c r="M22" s="39">
        <v>3200000</v>
      </c>
      <c r="N22" s="38">
        <v>44509</v>
      </c>
      <c r="O22" s="40">
        <v>300</v>
      </c>
      <c r="P22" s="41">
        <v>593554.81000000006</v>
      </c>
      <c r="Q22" s="18"/>
      <c r="R22" s="46">
        <v>0</v>
      </c>
      <c r="S22" s="46">
        <v>0</v>
      </c>
      <c r="T22" s="46">
        <v>0</v>
      </c>
      <c r="U22" s="46">
        <v>0</v>
      </c>
      <c r="V22" s="46">
        <v>1873365.14</v>
      </c>
      <c r="W22" s="46">
        <v>0</v>
      </c>
      <c r="X22" s="47" t="s">
        <v>79</v>
      </c>
    </row>
    <row r="23" spans="1:25" s="2" customFormat="1" ht="47.25" customHeight="1" x14ac:dyDescent="0.2">
      <c r="A23" s="18" t="s">
        <v>106</v>
      </c>
      <c r="B23" s="19" t="s">
        <v>107</v>
      </c>
      <c r="C23" s="20"/>
      <c r="D23" s="18"/>
      <c r="E23" s="18"/>
      <c r="F23" s="21"/>
      <c r="G23" s="21"/>
      <c r="H23" s="18"/>
      <c r="I23" s="25" t="s">
        <v>62</v>
      </c>
      <c r="J23" s="37" t="s">
        <v>108</v>
      </c>
      <c r="K23" s="38">
        <v>43752</v>
      </c>
      <c r="L23" s="18" t="s">
        <v>105</v>
      </c>
      <c r="M23" s="39">
        <v>2490000</v>
      </c>
      <c r="N23" s="38">
        <v>44574</v>
      </c>
      <c r="O23" s="40">
        <v>365</v>
      </c>
      <c r="P23" s="41">
        <v>481947.77</v>
      </c>
      <c r="Q23" s="18"/>
      <c r="R23" s="46">
        <v>0</v>
      </c>
      <c r="S23" s="46">
        <v>0</v>
      </c>
      <c r="T23" s="46">
        <v>170997.88</v>
      </c>
      <c r="U23" s="46">
        <v>0</v>
      </c>
      <c r="V23" s="46">
        <v>2039356.93</v>
      </c>
      <c r="W23" s="46">
        <v>0</v>
      </c>
      <c r="X23" s="47" t="s">
        <v>79</v>
      </c>
    </row>
    <row r="24" spans="1:25" s="2" customFormat="1" ht="90" x14ac:dyDescent="0.2">
      <c r="A24" s="18" t="s">
        <v>109</v>
      </c>
      <c r="B24" s="19" t="s">
        <v>110</v>
      </c>
      <c r="C24" s="20"/>
      <c r="D24" s="18"/>
      <c r="E24" s="18"/>
      <c r="F24" s="21"/>
      <c r="G24" s="21"/>
      <c r="H24" s="18"/>
      <c r="I24" s="25" t="s">
        <v>111</v>
      </c>
      <c r="J24" s="37" t="s">
        <v>112</v>
      </c>
      <c r="K24" s="38">
        <v>43797</v>
      </c>
      <c r="L24" s="18" t="s">
        <v>113</v>
      </c>
      <c r="M24" s="39">
        <v>2250000</v>
      </c>
      <c r="N24" s="38">
        <v>44418</v>
      </c>
      <c r="O24" s="40">
        <v>240</v>
      </c>
      <c r="P24" s="41">
        <v>473397.9</v>
      </c>
      <c r="Q24" s="18"/>
      <c r="R24" s="46">
        <v>0</v>
      </c>
      <c r="S24" s="46">
        <v>0</v>
      </c>
      <c r="T24" s="46">
        <v>738545.42</v>
      </c>
      <c r="U24" s="46">
        <v>0</v>
      </c>
      <c r="V24" s="46">
        <v>2495535.2200000002</v>
      </c>
      <c r="W24" s="46">
        <v>0</v>
      </c>
      <c r="X24" s="47" t="s">
        <v>65</v>
      </c>
    </row>
    <row r="25" spans="1:25" s="2" customFormat="1" ht="33.75" x14ac:dyDescent="0.2">
      <c r="A25" s="18" t="s">
        <v>114</v>
      </c>
      <c r="B25" s="25" t="s">
        <v>115</v>
      </c>
      <c r="C25" s="20"/>
      <c r="D25" s="18"/>
      <c r="E25" s="18"/>
      <c r="F25" s="21"/>
      <c r="G25" s="21"/>
      <c r="H25" s="18"/>
      <c r="I25" s="25" t="s">
        <v>116</v>
      </c>
      <c r="J25" s="37" t="s">
        <v>117</v>
      </c>
      <c r="K25" s="38">
        <v>43811</v>
      </c>
      <c r="L25" s="18" t="s">
        <v>118</v>
      </c>
      <c r="M25" s="39">
        <v>251000</v>
      </c>
      <c r="N25" s="38">
        <v>44285</v>
      </c>
      <c r="O25" s="40">
        <v>240</v>
      </c>
      <c r="P25" s="41">
        <v>0</v>
      </c>
      <c r="Q25" s="18"/>
      <c r="R25" s="46">
        <v>0</v>
      </c>
      <c r="S25" s="46">
        <v>0</v>
      </c>
      <c r="T25" s="46">
        <v>0</v>
      </c>
      <c r="U25" s="46">
        <v>0</v>
      </c>
      <c r="V25" s="46">
        <f>175700+75300</f>
        <v>251000</v>
      </c>
      <c r="W25" s="46">
        <v>0</v>
      </c>
      <c r="X25" s="47" t="s">
        <v>65</v>
      </c>
      <c r="Y25" s="53"/>
    </row>
    <row r="26" spans="1:25" s="2" customFormat="1" ht="67.5" x14ac:dyDescent="0.2">
      <c r="A26" s="18" t="s">
        <v>119</v>
      </c>
      <c r="B26" s="26" t="s">
        <v>120</v>
      </c>
      <c r="C26" s="20"/>
      <c r="D26" s="18"/>
      <c r="E26" s="18"/>
      <c r="F26" s="21"/>
      <c r="G26" s="21"/>
      <c r="H26" s="18"/>
      <c r="I26" s="25" t="s">
        <v>121</v>
      </c>
      <c r="J26" s="37" t="s">
        <v>122</v>
      </c>
      <c r="K26" s="38">
        <v>43916</v>
      </c>
      <c r="L26" s="18" t="s">
        <v>64</v>
      </c>
      <c r="M26" s="39">
        <v>123000</v>
      </c>
      <c r="N26" s="38">
        <v>44280</v>
      </c>
      <c r="O26" s="40">
        <v>0</v>
      </c>
      <c r="P26" s="41">
        <v>0</v>
      </c>
      <c r="Q26" s="18"/>
      <c r="R26" s="46">
        <v>0</v>
      </c>
      <c r="S26" s="46">
        <v>0</v>
      </c>
      <c r="T26" s="46">
        <v>0</v>
      </c>
      <c r="U26" s="46">
        <v>0</v>
      </c>
      <c r="V26" s="46">
        <v>116062.02</v>
      </c>
      <c r="W26" s="46">
        <v>0</v>
      </c>
      <c r="X26" s="47" t="s">
        <v>65</v>
      </c>
      <c r="Y26" s="53"/>
    </row>
    <row r="27" spans="1:25" s="2" customFormat="1" ht="84" customHeight="1" x14ac:dyDescent="0.2">
      <c r="A27" s="18" t="s">
        <v>123</v>
      </c>
      <c r="B27" s="19" t="s">
        <v>124</v>
      </c>
      <c r="C27" s="20"/>
      <c r="D27" s="18"/>
      <c r="E27" s="18"/>
      <c r="F27" s="21"/>
      <c r="G27" s="21"/>
      <c r="H27" s="18"/>
      <c r="I27" s="25" t="s">
        <v>125</v>
      </c>
      <c r="J27" s="37" t="s">
        <v>126</v>
      </c>
      <c r="K27" s="38">
        <v>43889</v>
      </c>
      <c r="L27" s="18" t="s">
        <v>105</v>
      </c>
      <c r="M27" s="39">
        <v>4819000</v>
      </c>
      <c r="N27" s="38">
        <v>44703</v>
      </c>
      <c r="O27" s="40">
        <v>365</v>
      </c>
      <c r="P27" s="41">
        <v>1861637.24</v>
      </c>
      <c r="Q27" s="18"/>
      <c r="R27" s="46">
        <v>1313546.72</v>
      </c>
      <c r="S27" s="46">
        <v>44313.3</v>
      </c>
      <c r="T27" s="46">
        <v>1219743.29</v>
      </c>
      <c r="U27" s="46">
        <v>89611.94</v>
      </c>
      <c r="V27" s="46">
        <v>7191396.2699999996</v>
      </c>
      <c r="W27" s="46">
        <v>232129.28</v>
      </c>
      <c r="X27" s="47" t="s">
        <v>79</v>
      </c>
    </row>
    <row r="28" spans="1:25" s="2" customFormat="1" ht="70.5" customHeight="1" x14ac:dyDescent="0.2">
      <c r="A28" s="18" t="s">
        <v>127</v>
      </c>
      <c r="B28" s="19" t="s">
        <v>128</v>
      </c>
      <c r="C28" s="20" t="s">
        <v>60</v>
      </c>
      <c r="D28" s="18"/>
      <c r="E28" s="18"/>
      <c r="F28" s="21"/>
      <c r="G28" s="21"/>
      <c r="H28" s="18" t="s">
        <v>129</v>
      </c>
      <c r="I28" s="25" t="s">
        <v>130</v>
      </c>
      <c r="J28" s="37" t="s">
        <v>131</v>
      </c>
      <c r="K28" s="38">
        <v>43959</v>
      </c>
      <c r="L28" s="18" t="s">
        <v>132</v>
      </c>
      <c r="M28" s="39">
        <v>1779821.18</v>
      </c>
      <c r="N28" s="38">
        <v>44425</v>
      </c>
      <c r="O28" s="40">
        <v>180</v>
      </c>
      <c r="P28" s="41">
        <v>443854.22</v>
      </c>
      <c r="Q28" s="18"/>
      <c r="R28" s="46">
        <v>0</v>
      </c>
      <c r="S28" s="46">
        <v>0</v>
      </c>
      <c r="T28" s="46">
        <v>0</v>
      </c>
      <c r="U28" s="46">
        <v>0</v>
      </c>
      <c r="V28" s="46">
        <v>2076868.96</v>
      </c>
      <c r="W28" s="46">
        <v>0</v>
      </c>
      <c r="X28" s="47" t="s">
        <v>79</v>
      </c>
    </row>
    <row r="29" spans="1:25" s="2" customFormat="1" ht="70.5" customHeight="1" x14ac:dyDescent="0.2">
      <c r="A29" s="18" t="s">
        <v>133</v>
      </c>
      <c r="B29" s="19" t="s">
        <v>134</v>
      </c>
      <c r="C29" s="20" t="s">
        <v>60</v>
      </c>
      <c r="D29" s="18"/>
      <c r="E29" s="18"/>
      <c r="F29" s="21"/>
      <c r="G29" s="21"/>
      <c r="H29" s="18" t="s">
        <v>129</v>
      </c>
      <c r="I29" s="25" t="s">
        <v>135</v>
      </c>
      <c r="J29" s="37" t="s">
        <v>136</v>
      </c>
      <c r="K29" s="38">
        <v>43983</v>
      </c>
      <c r="L29" s="18" t="s">
        <v>132</v>
      </c>
      <c r="M29" s="39">
        <v>1989000</v>
      </c>
      <c r="N29" s="38">
        <v>44520</v>
      </c>
      <c r="O29" s="40">
        <v>390</v>
      </c>
      <c r="P29" s="41">
        <v>1889282.44</v>
      </c>
      <c r="Q29" s="18"/>
      <c r="R29" s="46">
        <v>237512.22</v>
      </c>
      <c r="S29" s="46">
        <v>0</v>
      </c>
      <c r="T29" s="46">
        <v>671860.38</v>
      </c>
      <c r="U29" s="46">
        <v>0</v>
      </c>
      <c r="V29" s="46">
        <v>1888474.02</v>
      </c>
      <c r="W29" s="46">
        <v>147843.51999999999</v>
      </c>
      <c r="X29" s="47" t="s">
        <v>79</v>
      </c>
    </row>
    <row r="30" spans="1:25" s="2" customFormat="1" ht="56.25" x14ac:dyDescent="0.2">
      <c r="A30" s="18" t="s">
        <v>137</v>
      </c>
      <c r="B30" s="19" t="s">
        <v>138</v>
      </c>
      <c r="C30" s="20"/>
      <c r="D30" s="18"/>
      <c r="E30" s="18"/>
      <c r="F30" s="21"/>
      <c r="G30" s="21"/>
      <c r="H30" s="18"/>
      <c r="I30" s="25" t="s">
        <v>139</v>
      </c>
      <c r="J30" s="37" t="s">
        <v>140</v>
      </c>
      <c r="K30" s="38">
        <v>44026</v>
      </c>
      <c r="L30" s="18" t="s">
        <v>56</v>
      </c>
      <c r="M30" s="39">
        <v>97066.73</v>
      </c>
      <c r="N30" s="38" t="s">
        <v>141</v>
      </c>
      <c r="O30" s="40">
        <v>0</v>
      </c>
      <c r="P30" s="41">
        <v>0</v>
      </c>
      <c r="Q30" s="18"/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7" t="s">
        <v>79</v>
      </c>
    </row>
    <row r="31" spans="1:25" s="2" customFormat="1" ht="84.75" customHeight="1" x14ac:dyDescent="0.2">
      <c r="A31" s="18" t="s">
        <v>142</v>
      </c>
      <c r="B31" s="19" t="s">
        <v>143</v>
      </c>
      <c r="C31" s="20"/>
      <c r="D31" s="18"/>
      <c r="E31" s="18"/>
      <c r="F31" s="21"/>
      <c r="G31" s="21"/>
      <c r="H31" s="18"/>
      <c r="I31" s="25" t="s">
        <v>144</v>
      </c>
      <c r="J31" s="37" t="s">
        <v>145</v>
      </c>
      <c r="K31" s="38">
        <v>44084</v>
      </c>
      <c r="L31" s="18" t="s">
        <v>146</v>
      </c>
      <c r="M31" s="39">
        <v>2680000</v>
      </c>
      <c r="N31" s="38">
        <v>44451</v>
      </c>
      <c r="O31" s="40">
        <v>0</v>
      </c>
      <c r="P31" s="41">
        <v>0</v>
      </c>
      <c r="Q31" s="18"/>
      <c r="R31" s="46">
        <v>1739441.47</v>
      </c>
      <c r="S31" s="46">
        <v>0</v>
      </c>
      <c r="T31" s="46">
        <v>1159657.3500000001</v>
      </c>
      <c r="U31" s="46">
        <v>0</v>
      </c>
      <c r="V31" s="46">
        <v>1159657.3500000001</v>
      </c>
      <c r="W31" s="46">
        <v>0</v>
      </c>
      <c r="X31" s="47" t="s">
        <v>79</v>
      </c>
    </row>
    <row r="32" spans="1:25" s="2" customFormat="1" ht="55.5" customHeight="1" x14ac:dyDescent="0.2">
      <c r="A32" s="18" t="s">
        <v>147</v>
      </c>
      <c r="B32" s="25" t="s">
        <v>148</v>
      </c>
      <c r="C32" s="20"/>
      <c r="D32" s="18"/>
      <c r="E32" s="18"/>
      <c r="F32" s="21"/>
      <c r="G32" s="21"/>
      <c r="H32" s="18"/>
      <c r="I32" s="25" t="s">
        <v>149</v>
      </c>
      <c r="J32" s="37" t="s">
        <v>150</v>
      </c>
      <c r="K32" s="38">
        <v>44092</v>
      </c>
      <c r="L32" s="18" t="s">
        <v>56</v>
      </c>
      <c r="M32" s="39">
        <v>104500</v>
      </c>
      <c r="N32" s="38">
        <v>44461</v>
      </c>
      <c r="O32" s="40">
        <v>120</v>
      </c>
      <c r="P32" s="41">
        <v>0</v>
      </c>
      <c r="Q32" s="18"/>
      <c r="R32" s="46">
        <v>0</v>
      </c>
      <c r="S32" s="46">
        <v>0</v>
      </c>
      <c r="T32" s="46">
        <v>0</v>
      </c>
      <c r="U32" s="46">
        <v>0</v>
      </c>
      <c r="V32" s="46">
        <v>99275</v>
      </c>
      <c r="W32" s="46">
        <v>0</v>
      </c>
      <c r="X32" s="47" t="s">
        <v>79</v>
      </c>
      <c r="Y32" s="53"/>
    </row>
    <row r="33" spans="1:25" s="2" customFormat="1" ht="33.75" x14ac:dyDescent="0.2">
      <c r="A33" s="18" t="s">
        <v>151</v>
      </c>
      <c r="B33" s="19" t="s">
        <v>152</v>
      </c>
      <c r="C33" s="20"/>
      <c r="D33" s="18"/>
      <c r="E33" s="18"/>
      <c r="F33" s="21"/>
      <c r="G33" s="21"/>
      <c r="H33" s="18"/>
      <c r="I33" s="25" t="s">
        <v>153</v>
      </c>
      <c r="J33" s="37" t="s">
        <v>154</v>
      </c>
      <c r="K33" s="38">
        <v>44104</v>
      </c>
      <c r="L33" s="18" t="s">
        <v>118</v>
      </c>
      <c r="M33" s="39">
        <v>699366.05</v>
      </c>
      <c r="N33" s="38">
        <v>44390</v>
      </c>
      <c r="O33" s="40">
        <v>30</v>
      </c>
      <c r="P33" s="41">
        <v>174040.98</v>
      </c>
      <c r="Q33" s="18"/>
      <c r="R33" s="46">
        <v>0</v>
      </c>
      <c r="S33" s="46">
        <v>0</v>
      </c>
      <c r="T33" s="46">
        <v>0</v>
      </c>
      <c r="U33" s="46">
        <v>0</v>
      </c>
      <c r="V33" s="46">
        <v>872772.07</v>
      </c>
      <c r="W33" s="46">
        <v>0</v>
      </c>
      <c r="X33" s="47" t="s">
        <v>65</v>
      </c>
    </row>
    <row r="34" spans="1:25" s="2" customFormat="1" ht="22.5" x14ac:dyDescent="0.2">
      <c r="A34" s="18" t="s">
        <v>155</v>
      </c>
      <c r="B34" s="19" t="s">
        <v>156</v>
      </c>
      <c r="C34" s="20"/>
      <c r="D34" s="18"/>
      <c r="E34" s="18"/>
      <c r="F34" s="21"/>
      <c r="G34" s="21"/>
      <c r="H34" s="18"/>
      <c r="I34" s="25" t="s">
        <v>157</v>
      </c>
      <c r="J34" s="37" t="s">
        <v>158</v>
      </c>
      <c r="K34" s="38">
        <v>44105</v>
      </c>
      <c r="L34" s="18" t="s">
        <v>159</v>
      </c>
      <c r="M34" s="39">
        <v>20000000</v>
      </c>
      <c r="N34" s="38">
        <v>44562</v>
      </c>
      <c r="O34" s="40">
        <v>0</v>
      </c>
      <c r="P34" s="41">
        <v>735801</v>
      </c>
      <c r="Q34" s="18"/>
      <c r="R34" s="46">
        <v>4458350.83</v>
      </c>
      <c r="S34" s="46">
        <v>0</v>
      </c>
      <c r="T34" s="46">
        <v>4458350.83</v>
      </c>
      <c r="U34" s="46">
        <v>0</v>
      </c>
      <c r="V34" s="46">
        <v>14969560.119999999</v>
      </c>
      <c r="W34" s="46">
        <v>0</v>
      </c>
      <c r="X34" s="47" t="s">
        <v>79</v>
      </c>
    </row>
    <row r="35" spans="1:25" s="2" customFormat="1" ht="45" x14ac:dyDescent="0.2">
      <c r="A35" s="18" t="s">
        <v>160</v>
      </c>
      <c r="B35" s="19" t="s">
        <v>161</v>
      </c>
      <c r="C35" s="20"/>
      <c r="D35" s="18"/>
      <c r="E35" s="18"/>
      <c r="F35" s="21"/>
      <c r="G35" s="21"/>
      <c r="H35" s="18"/>
      <c r="I35" s="25" t="s">
        <v>135</v>
      </c>
      <c r="J35" s="37" t="s">
        <v>162</v>
      </c>
      <c r="K35" s="38">
        <v>44187</v>
      </c>
      <c r="L35" s="18" t="s">
        <v>118</v>
      </c>
      <c r="M35" s="39">
        <v>854888.26</v>
      </c>
      <c r="N35" s="38">
        <v>44438</v>
      </c>
      <c r="O35" s="40">
        <v>0</v>
      </c>
      <c r="P35" s="41">
        <v>0</v>
      </c>
      <c r="Q35" s="18"/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7" t="s">
        <v>65</v>
      </c>
    </row>
    <row r="36" spans="1:25" s="2" customFormat="1" ht="45" customHeight="1" x14ac:dyDescent="0.2">
      <c r="A36" s="18" t="s">
        <v>163</v>
      </c>
      <c r="B36" s="19" t="s">
        <v>164</v>
      </c>
      <c r="C36" s="20"/>
      <c r="D36" s="18"/>
      <c r="E36" s="18"/>
      <c r="F36" s="21"/>
      <c r="G36" s="21"/>
      <c r="H36" s="18"/>
      <c r="I36" s="25" t="s">
        <v>165</v>
      </c>
      <c r="J36" s="37" t="s">
        <v>166</v>
      </c>
      <c r="K36" s="38">
        <v>44217</v>
      </c>
      <c r="L36" s="18" t="s">
        <v>132</v>
      </c>
      <c r="M36" s="39">
        <v>1470000</v>
      </c>
      <c r="N36" s="38">
        <v>44542</v>
      </c>
      <c r="O36" s="40">
        <v>78</v>
      </c>
      <c r="P36" s="41">
        <v>355036.71</v>
      </c>
      <c r="Q36" s="18"/>
      <c r="R36" s="46">
        <v>0</v>
      </c>
      <c r="S36" s="46">
        <v>0</v>
      </c>
      <c r="T36" s="46">
        <v>486216.86</v>
      </c>
      <c r="U36" s="46">
        <v>0</v>
      </c>
      <c r="V36" s="46">
        <v>1480258.2</v>
      </c>
      <c r="W36" s="46">
        <v>0</v>
      </c>
      <c r="X36" s="47" t="s">
        <v>79</v>
      </c>
    </row>
    <row r="37" spans="1:25" s="2" customFormat="1" ht="45" customHeight="1" x14ac:dyDescent="0.2">
      <c r="A37" s="18" t="s">
        <v>167</v>
      </c>
      <c r="B37" s="19" t="s">
        <v>168</v>
      </c>
      <c r="C37" s="20"/>
      <c r="D37" s="18"/>
      <c r="E37" s="18"/>
      <c r="F37" s="21"/>
      <c r="G37" s="21"/>
      <c r="H37" s="18"/>
      <c r="I37" s="25" t="s">
        <v>169</v>
      </c>
      <c r="J37" s="37" t="s">
        <v>170</v>
      </c>
      <c r="K37" s="38">
        <v>44237</v>
      </c>
      <c r="L37" s="18" t="s">
        <v>105</v>
      </c>
      <c r="M37" s="39">
        <v>1741770</v>
      </c>
      <c r="N37" s="38">
        <v>44719</v>
      </c>
      <c r="O37" s="40">
        <v>0</v>
      </c>
      <c r="P37" s="41">
        <v>0</v>
      </c>
      <c r="Q37" s="18"/>
      <c r="R37" s="46">
        <v>120105.05</v>
      </c>
      <c r="S37" s="46">
        <v>0</v>
      </c>
      <c r="T37" s="46">
        <v>329081.06</v>
      </c>
      <c r="U37" s="46">
        <v>0</v>
      </c>
      <c r="V37" s="46">
        <v>329081.06</v>
      </c>
      <c r="W37" s="46">
        <v>0</v>
      </c>
      <c r="X37" s="47" t="s">
        <v>79</v>
      </c>
    </row>
    <row r="38" spans="1:25" s="2" customFormat="1" ht="43.5" customHeight="1" x14ac:dyDescent="0.2">
      <c r="A38" s="18" t="s">
        <v>171</v>
      </c>
      <c r="B38" s="19" t="s">
        <v>172</v>
      </c>
      <c r="C38" s="20"/>
      <c r="D38" s="18"/>
      <c r="E38" s="18"/>
      <c r="F38" s="21"/>
      <c r="G38" s="21"/>
      <c r="H38" s="18"/>
      <c r="I38" s="25" t="s">
        <v>173</v>
      </c>
      <c r="J38" s="37" t="s">
        <v>174</v>
      </c>
      <c r="K38" s="38" t="s">
        <v>175</v>
      </c>
      <c r="L38" s="18" t="s">
        <v>176</v>
      </c>
      <c r="M38" s="39">
        <v>69484.08</v>
      </c>
      <c r="N38" s="38">
        <v>44465</v>
      </c>
      <c r="O38" s="40">
        <v>90</v>
      </c>
      <c r="P38" s="41">
        <v>0</v>
      </c>
      <c r="Q38" s="18"/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7" t="s">
        <v>79</v>
      </c>
    </row>
    <row r="39" spans="1:25" s="2" customFormat="1" ht="55.5" customHeight="1" x14ac:dyDescent="0.2">
      <c r="A39" s="27" t="s">
        <v>177</v>
      </c>
      <c r="B39" s="25" t="s">
        <v>178</v>
      </c>
      <c r="C39" s="20"/>
      <c r="D39" s="18"/>
      <c r="E39" s="18"/>
      <c r="F39" s="21"/>
      <c r="G39" s="21"/>
      <c r="H39" s="18"/>
      <c r="I39" s="25" t="s">
        <v>179</v>
      </c>
      <c r="J39" s="37" t="s">
        <v>180</v>
      </c>
      <c r="K39" s="38">
        <v>44238</v>
      </c>
      <c r="L39" s="18" t="s">
        <v>100</v>
      </c>
      <c r="M39" s="39">
        <v>69225</v>
      </c>
      <c r="N39" s="38">
        <v>44465</v>
      </c>
      <c r="O39" s="40">
        <v>210</v>
      </c>
      <c r="P39" s="41">
        <v>17304</v>
      </c>
      <c r="Q39" s="18"/>
      <c r="R39" s="46">
        <v>17304</v>
      </c>
      <c r="S39" s="46">
        <v>0</v>
      </c>
      <c r="T39" s="46">
        <v>17304</v>
      </c>
      <c r="U39" s="46">
        <v>0</v>
      </c>
      <c r="V39" s="46">
        <v>83067.75</v>
      </c>
      <c r="W39" s="46">
        <v>0</v>
      </c>
      <c r="X39" s="47" t="s">
        <v>79</v>
      </c>
      <c r="Y39" s="53"/>
    </row>
    <row r="40" spans="1:25" s="2" customFormat="1" ht="62.25" customHeight="1" x14ac:dyDescent="0.2">
      <c r="A40" s="18" t="s">
        <v>181</v>
      </c>
      <c r="B40" s="19" t="s">
        <v>182</v>
      </c>
      <c r="C40" s="20"/>
      <c r="D40" s="18"/>
      <c r="E40" s="18"/>
      <c r="F40" s="21"/>
      <c r="G40" s="21"/>
      <c r="H40" s="18"/>
      <c r="I40" s="25" t="s">
        <v>183</v>
      </c>
      <c r="J40" s="37" t="s">
        <v>184</v>
      </c>
      <c r="K40" s="38">
        <v>44245</v>
      </c>
      <c r="L40" s="18" t="s">
        <v>70</v>
      </c>
      <c r="M40" s="39">
        <v>680000</v>
      </c>
      <c r="N40" s="38">
        <v>44470</v>
      </c>
      <c r="O40" s="40">
        <v>75</v>
      </c>
      <c r="P40" s="41">
        <v>497873.09</v>
      </c>
      <c r="Q40" s="18"/>
      <c r="R40" s="46">
        <v>356828.72</v>
      </c>
      <c r="S40" s="46">
        <v>0</v>
      </c>
      <c r="T40" s="46">
        <v>356828.72</v>
      </c>
      <c r="U40" s="46">
        <v>0</v>
      </c>
      <c r="V40" s="46">
        <v>446472.62</v>
      </c>
      <c r="W40" s="46">
        <v>0</v>
      </c>
      <c r="X40" s="47" t="s">
        <v>79</v>
      </c>
    </row>
    <row r="41" spans="1:25" s="2" customFormat="1" ht="45" customHeight="1" x14ac:dyDescent="0.2">
      <c r="A41" s="18" t="s">
        <v>185</v>
      </c>
      <c r="B41" s="19" t="s">
        <v>186</v>
      </c>
      <c r="C41" s="20"/>
      <c r="D41" s="18"/>
      <c r="E41" s="18"/>
      <c r="F41" s="21"/>
      <c r="G41" s="21"/>
      <c r="H41" s="18"/>
      <c r="I41" s="25" t="s">
        <v>187</v>
      </c>
      <c r="J41" s="37" t="s">
        <v>188</v>
      </c>
      <c r="K41" s="38">
        <v>44251</v>
      </c>
      <c r="L41" s="18" t="s">
        <v>189</v>
      </c>
      <c r="M41" s="39">
        <v>2741672.56</v>
      </c>
      <c r="N41" s="38">
        <v>44711</v>
      </c>
      <c r="O41" s="40">
        <v>0</v>
      </c>
      <c r="P41" s="41">
        <v>0</v>
      </c>
      <c r="Q41" s="18"/>
      <c r="R41" s="46">
        <v>659732.68999999994</v>
      </c>
      <c r="S41" s="46">
        <v>0</v>
      </c>
      <c r="T41" s="46">
        <v>659732.68999999994</v>
      </c>
      <c r="U41" s="46">
        <v>0</v>
      </c>
      <c r="V41" s="46">
        <v>1318956.5900000001</v>
      </c>
      <c r="W41" s="46">
        <v>0</v>
      </c>
      <c r="X41" s="47" t="s">
        <v>79</v>
      </c>
    </row>
    <row r="42" spans="1:25" s="2" customFormat="1" ht="53.25" customHeight="1" x14ac:dyDescent="0.2">
      <c r="A42" s="18" t="s">
        <v>190</v>
      </c>
      <c r="B42" s="19" t="s">
        <v>191</v>
      </c>
      <c r="C42" s="20"/>
      <c r="D42" s="18"/>
      <c r="E42" s="18"/>
      <c r="F42" s="21"/>
      <c r="G42" s="21"/>
      <c r="H42" s="18"/>
      <c r="I42" s="25" t="s">
        <v>192</v>
      </c>
      <c r="J42" s="37" t="s">
        <v>193</v>
      </c>
      <c r="K42" s="38">
        <v>44270</v>
      </c>
      <c r="L42" s="18" t="s">
        <v>194</v>
      </c>
      <c r="M42" s="39">
        <v>9500</v>
      </c>
      <c r="N42" s="38">
        <v>44410</v>
      </c>
      <c r="O42" s="40">
        <v>60</v>
      </c>
      <c r="P42" s="41">
        <v>0</v>
      </c>
      <c r="Q42" s="18"/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7" t="s">
        <v>65</v>
      </c>
    </row>
    <row r="43" spans="1:25" s="2" customFormat="1" ht="55.5" customHeight="1" x14ac:dyDescent="0.2">
      <c r="A43" s="18" t="s">
        <v>195</v>
      </c>
      <c r="B43" s="25" t="s">
        <v>196</v>
      </c>
      <c r="C43" s="20"/>
      <c r="D43" s="18"/>
      <c r="E43" s="18"/>
      <c r="F43" s="21"/>
      <c r="G43" s="21"/>
      <c r="H43" s="18"/>
      <c r="I43" s="25" t="s">
        <v>197</v>
      </c>
      <c r="J43" s="37" t="s">
        <v>198</v>
      </c>
      <c r="K43" s="38">
        <v>44286</v>
      </c>
      <c r="L43" s="18" t="s">
        <v>176</v>
      </c>
      <c r="M43" s="39">
        <v>99302.95</v>
      </c>
      <c r="N43" s="38">
        <v>44376</v>
      </c>
      <c r="O43" s="40">
        <v>0</v>
      </c>
      <c r="P43" s="41">
        <v>0</v>
      </c>
      <c r="Q43" s="18"/>
      <c r="R43" s="39">
        <v>0</v>
      </c>
      <c r="S43" s="46">
        <v>0</v>
      </c>
      <c r="T43" s="39">
        <v>0</v>
      </c>
      <c r="U43" s="46">
        <v>0</v>
      </c>
      <c r="V43" s="39">
        <v>99302.95</v>
      </c>
      <c r="W43" s="46">
        <v>0</v>
      </c>
      <c r="X43" s="47" t="s">
        <v>65</v>
      </c>
      <c r="Y43" s="53"/>
    </row>
    <row r="44" spans="1:25" s="2" customFormat="1" ht="33.75" x14ac:dyDescent="0.2">
      <c r="A44" s="18" t="s">
        <v>199</v>
      </c>
      <c r="B44" s="19" t="s">
        <v>200</v>
      </c>
      <c r="C44" s="20"/>
      <c r="D44" s="18"/>
      <c r="E44" s="18"/>
      <c r="F44" s="21"/>
      <c r="G44" s="21"/>
      <c r="H44" s="18"/>
      <c r="I44" s="25" t="s">
        <v>201</v>
      </c>
      <c r="J44" s="37" t="s">
        <v>202</v>
      </c>
      <c r="K44" s="38">
        <v>44291</v>
      </c>
      <c r="L44" s="18" t="s">
        <v>70</v>
      </c>
      <c r="M44" s="39">
        <v>1951000</v>
      </c>
      <c r="N44" s="38" t="s">
        <v>141</v>
      </c>
      <c r="O44" s="40">
        <v>0</v>
      </c>
      <c r="P44" s="41">
        <v>0</v>
      </c>
      <c r="Q44" s="18"/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7" t="s">
        <v>79</v>
      </c>
    </row>
    <row r="45" spans="1:25" s="2" customFormat="1" ht="69" customHeight="1" x14ac:dyDescent="0.2">
      <c r="A45" s="18" t="s">
        <v>203</v>
      </c>
      <c r="B45" s="19" t="s">
        <v>204</v>
      </c>
      <c r="C45" s="20"/>
      <c r="D45" s="18"/>
      <c r="E45" s="18"/>
      <c r="F45" s="21"/>
      <c r="G45" s="21"/>
      <c r="H45" s="18"/>
      <c r="I45" s="25" t="s">
        <v>201</v>
      </c>
      <c r="J45" s="37" t="s">
        <v>205</v>
      </c>
      <c r="K45" s="38">
        <v>44320</v>
      </c>
      <c r="L45" s="18" t="s">
        <v>105</v>
      </c>
      <c r="M45" s="39">
        <v>3950000</v>
      </c>
      <c r="N45" s="38">
        <v>44771</v>
      </c>
      <c r="O45" s="40">
        <v>0</v>
      </c>
      <c r="P45" s="41">
        <v>0</v>
      </c>
      <c r="Q45" s="18"/>
      <c r="R45" s="46">
        <v>846613.57</v>
      </c>
      <c r="S45" s="46">
        <v>0</v>
      </c>
      <c r="T45" s="46">
        <v>1049468.8600000001</v>
      </c>
      <c r="U45" s="46">
        <v>0</v>
      </c>
      <c r="V45" s="46">
        <v>1049468.8600000001</v>
      </c>
      <c r="W45" s="46">
        <v>0</v>
      </c>
      <c r="X45" s="47" t="s">
        <v>79</v>
      </c>
    </row>
    <row r="46" spans="1:25" s="2" customFormat="1" ht="22.5" x14ac:dyDescent="0.2">
      <c r="A46" s="18" t="s">
        <v>206</v>
      </c>
      <c r="B46" s="19" t="s">
        <v>207</v>
      </c>
      <c r="C46" s="20"/>
      <c r="D46" s="18"/>
      <c r="E46" s="18"/>
      <c r="F46" s="21"/>
      <c r="G46" s="21"/>
      <c r="H46" s="18"/>
      <c r="I46" s="25" t="s">
        <v>157</v>
      </c>
      <c r="J46" s="37" t="s">
        <v>208</v>
      </c>
      <c r="K46" s="38">
        <v>44335</v>
      </c>
      <c r="L46" s="18" t="s">
        <v>209</v>
      </c>
      <c r="M46" s="39">
        <v>2596000</v>
      </c>
      <c r="N46" s="38">
        <v>44660</v>
      </c>
      <c r="O46" s="40">
        <v>0</v>
      </c>
      <c r="P46" s="41">
        <v>0</v>
      </c>
      <c r="Q46" s="18"/>
      <c r="R46" s="46">
        <v>229194.32</v>
      </c>
      <c r="S46" s="46">
        <v>0</v>
      </c>
      <c r="T46" s="46">
        <v>229194.32</v>
      </c>
      <c r="U46" s="46">
        <v>0</v>
      </c>
      <c r="V46" s="46">
        <v>229194.32</v>
      </c>
      <c r="W46" s="46">
        <v>0</v>
      </c>
      <c r="X46" s="47" t="s">
        <v>79</v>
      </c>
    </row>
    <row r="47" spans="1:25" s="2" customFormat="1" ht="56.25" x14ac:dyDescent="0.2">
      <c r="A47" s="18" t="s">
        <v>210</v>
      </c>
      <c r="B47" s="19" t="s">
        <v>211</v>
      </c>
      <c r="C47" s="20"/>
      <c r="D47" s="18"/>
      <c r="E47" s="18"/>
      <c r="F47" s="21"/>
      <c r="G47" s="21"/>
      <c r="H47" s="18"/>
      <c r="I47" s="25" t="s">
        <v>212</v>
      </c>
      <c r="J47" s="37" t="s">
        <v>213</v>
      </c>
      <c r="K47" s="38">
        <v>44389</v>
      </c>
      <c r="L47" s="18" t="s">
        <v>132</v>
      </c>
      <c r="M47" s="39">
        <v>1487899</v>
      </c>
      <c r="N47" s="38">
        <v>44658</v>
      </c>
      <c r="O47" s="40">
        <v>0</v>
      </c>
      <c r="P47" s="41">
        <v>0</v>
      </c>
      <c r="Q47" s="18"/>
      <c r="R47" s="46">
        <v>357890.39</v>
      </c>
      <c r="S47" s="46">
        <v>0</v>
      </c>
      <c r="T47" s="46">
        <v>240499.47</v>
      </c>
      <c r="U47" s="46">
        <v>0</v>
      </c>
      <c r="V47" s="46">
        <v>240499.47</v>
      </c>
      <c r="W47" s="46">
        <v>0</v>
      </c>
      <c r="X47" s="47" t="s">
        <v>79</v>
      </c>
      <c r="Y47" s="55"/>
    </row>
    <row r="48" spans="1:25" s="2" customFormat="1" ht="33.75" x14ac:dyDescent="0.2">
      <c r="A48" s="18" t="s">
        <v>214</v>
      </c>
      <c r="B48" s="19" t="s">
        <v>215</v>
      </c>
      <c r="C48" s="20"/>
      <c r="D48" s="18"/>
      <c r="E48" s="18"/>
      <c r="F48" s="21"/>
      <c r="G48" s="21"/>
      <c r="H48" s="18"/>
      <c r="I48" s="25" t="s">
        <v>187</v>
      </c>
      <c r="J48" s="37" t="s">
        <v>216</v>
      </c>
      <c r="K48" s="38">
        <v>44460</v>
      </c>
      <c r="L48" s="18" t="s">
        <v>44</v>
      </c>
      <c r="M48" s="39">
        <v>1118000</v>
      </c>
      <c r="N48" s="38">
        <v>44999</v>
      </c>
      <c r="O48" s="40">
        <v>0</v>
      </c>
      <c r="P48" s="41">
        <v>160893.14000000001</v>
      </c>
      <c r="Q48" s="18"/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7" t="s">
        <v>79</v>
      </c>
      <c r="Y48" s="55"/>
    </row>
    <row r="49" spans="1:25" s="2" customFormat="1" ht="55.5" customHeight="1" x14ac:dyDescent="0.2">
      <c r="A49" s="18" t="s">
        <v>217</v>
      </c>
      <c r="B49" s="25" t="s">
        <v>218</v>
      </c>
      <c r="C49" s="20"/>
      <c r="D49" s="18"/>
      <c r="E49" s="18"/>
      <c r="F49" s="21"/>
      <c r="G49" s="21"/>
      <c r="H49" s="18"/>
      <c r="I49" s="25" t="s">
        <v>219</v>
      </c>
      <c r="J49" s="37" t="s">
        <v>220</v>
      </c>
      <c r="K49" s="38">
        <v>44411</v>
      </c>
      <c r="L49" s="18" t="s">
        <v>194</v>
      </c>
      <c r="M49" s="39">
        <v>44690</v>
      </c>
      <c r="N49" s="38">
        <v>44470</v>
      </c>
      <c r="O49" s="40">
        <v>0</v>
      </c>
      <c r="P49" s="41">
        <v>0</v>
      </c>
      <c r="Q49" s="18"/>
      <c r="R49" s="39">
        <v>44690</v>
      </c>
      <c r="S49" s="46">
        <v>0</v>
      </c>
      <c r="T49" s="39">
        <v>44690</v>
      </c>
      <c r="U49" s="46">
        <v>0</v>
      </c>
      <c r="V49" s="39">
        <v>44690</v>
      </c>
      <c r="W49" s="46">
        <v>0</v>
      </c>
      <c r="X49" s="47" t="s">
        <v>65</v>
      </c>
      <c r="Y49" s="53"/>
    </row>
    <row r="50" spans="1:25" s="2" customFormat="1" ht="55.5" customHeight="1" x14ac:dyDescent="0.2">
      <c r="A50" s="18" t="s">
        <v>221</v>
      </c>
      <c r="B50" s="25" t="s">
        <v>222</v>
      </c>
      <c r="C50" s="20"/>
      <c r="D50" s="18"/>
      <c r="E50" s="18"/>
      <c r="F50" s="21"/>
      <c r="G50" s="21"/>
      <c r="H50" s="18"/>
      <c r="I50" s="25" t="s">
        <v>135</v>
      </c>
      <c r="J50" s="37" t="s">
        <v>223</v>
      </c>
      <c r="K50" s="38" t="s">
        <v>141</v>
      </c>
      <c r="L50" s="18" t="s">
        <v>224</v>
      </c>
      <c r="M50" s="39">
        <v>7105000</v>
      </c>
      <c r="N50" s="38" t="s">
        <v>141</v>
      </c>
      <c r="O50" s="40">
        <v>0</v>
      </c>
      <c r="P50" s="41">
        <v>0</v>
      </c>
      <c r="Q50" s="18"/>
      <c r="R50" s="39">
        <v>0</v>
      </c>
      <c r="S50" s="46">
        <v>0</v>
      </c>
      <c r="T50" s="39">
        <v>0</v>
      </c>
      <c r="U50" s="46">
        <v>0</v>
      </c>
      <c r="V50" s="39">
        <v>0</v>
      </c>
      <c r="W50" s="46">
        <v>0</v>
      </c>
      <c r="X50" s="47" t="s">
        <v>79</v>
      </c>
      <c r="Y50" s="53"/>
    </row>
    <row r="51" spans="1:25" s="2" customFormat="1" ht="55.5" customHeight="1" x14ac:dyDescent="0.2">
      <c r="A51" s="18" t="s">
        <v>225</v>
      </c>
      <c r="B51" s="25" t="s">
        <v>226</v>
      </c>
      <c r="C51" s="20"/>
      <c r="D51" s="18"/>
      <c r="E51" s="18"/>
      <c r="F51" s="21"/>
      <c r="G51" s="21"/>
      <c r="H51" s="18"/>
      <c r="I51" s="25" t="s">
        <v>227</v>
      </c>
      <c r="J51" s="37" t="s">
        <v>228</v>
      </c>
      <c r="K51" s="38">
        <v>44425</v>
      </c>
      <c r="L51" s="18" t="s">
        <v>70</v>
      </c>
      <c r="M51" s="39">
        <v>96876.36</v>
      </c>
      <c r="N51" s="38">
        <v>44604</v>
      </c>
      <c r="O51" s="40">
        <v>0</v>
      </c>
      <c r="P51" s="41">
        <v>0</v>
      </c>
      <c r="Q51" s="18"/>
      <c r="R51" s="39">
        <v>0</v>
      </c>
      <c r="S51" s="46">
        <v>0</v>
      </c>
      <c r="T51" s="39">
        <v>0</v>
      </c>
      <c r="U51" s="46">
        <v>0</v>
      </c>
      <c r="V51" s="39">
        <v>0</v>
      </c>
      <c r="W51" s="46">
        <v>0</v>
      </c>
      <c r="X51" s="47" t="s">
        <v>79</v>
      </c>
      <c r="Y51" s="53"/>
    </row>
    <row r="52" spans="1:25" s="2" customFormat="1" ht="55.5" customHeight="1" x14ac:dyDescent="0.2">
      <c r="A52" s="18" t="s">
        <v>229</v>
      </c>
      <c r="B52" s="25" t="s">
        <v>230</v>
      </c>
      <c r="C52" s="20"/>
      <c r="D52" s="18"/>
      <c r="E52" s="18"/>
      <c r="F52" s="21"/>
      <c r="G52" s="21"/>
      <c r="H52" s="18"/>
      <c r="I52" s="25" t="s">
        <v>231</v>
      </c>
      <c r="J52" s="37" t="s">
        <v>232</v>
      </c>
      <c r="K52" s="38">
        <v>44438</v>
      </c>
      <c r="L52" s="18" t="s">
        <v>146</v>
      </c>
      <c r="M52" s="39">
        <v>612700</v>
      </c>
      <c r="N52" s="38">
        <v>44587</v>
      </c>
      <c r="O52" s="40">
        <v>0</v>
      </c>
      <c r="P52" s="41">
        <v>0</v>
      </c>
      <c r="Q52" s="18"/>
      <c r="R52" s="39">
        <v>0</v>
      </c>
      <c r="S52" s="46">
        <v>0</v>
      </c>
      <c r="T52" s="39">
        <v>0</v>
      </c>
      <c r="U52" s="46">
        <v>0</v>
      </c>
      <c r="V52" s="39">
        <v>0</v>
      </c>
      <c r="W52" s="46">
        <v>0</v>
      </c>
      <c r="X52" s="47" t="s">
        <v>79</v>
      </c>
      <c r="Y52" s="53"/>
    </row>
    <row r="53" spans="1:25" s="2" customFormat="1" ht="55.5" customHeight="1" x14ac:dyDescent="0.2">
      <c r="A53" s="18" t="s">
        <v>233</v>
      </c>
      <c r="B53" s="25" t="s">
        <v>234</v>
      </c>
      <c r="C53" s="20"/>
      <c r="D53" s="18"/>
      <c r="E53" s="18"/>
      <c r="F53" s="21"/>
      <c r="G53" s="21"/>
      <c r="H53" s="18"/>
      <c r="I53" s="25" t="s">
        <v>235</v>
      </c>
      <c r="J53" s="37" t="s">
        <v>236</v>
      </c>
      <c r="K53" s="38">
        <v>44421</v>
      </c>
      <c r="L53" s="18" t="s">
        <v>70</v>
      </c>
      <c r="M53" s="39">
        <v>2319514.12</v>
      </c>
      <c r="N53" s="38">
        <v>44600</v>
      </c>
      <c r="O53" s="40">
        <v>0</v>
      </c>
      <c r="P53" s="41">
        <v>0</v>
      </c>
      <c r="Q53" s="18"/>
      <c r="R53" s="39">
        <v>0</v>
      </c>
      <c r="S53" s="46">
        <v>0</v>
      </c>
      <c r="T53" s="39">
        <v>0</v>
      </c>
      <c r="U53" s="46">
        <v>0</v>
      </c>
      <c r="V53" s="39">
        <v>0</v>
      </c>
      <c r="W53" s="46">
        <v>0</v>
      </c>
      <c r="X53" s="47" t="s">
        <v>79</v>
      </c>
      <c r="Y53" s="53"/>
    </row>
    <row r="54" spans="1:25" s="2" customFormat="1" ht="55.5" customHeight="1" x14ac:dyDescent="0.2">
      <c r="A54" s="18" t="s">
        <v>237</v>
      </c>
      <c r="B54" s="25" t="s">
        <v>238</v>
      </c>
      <c r="C54" s="20"/>
      <c r="D54" s="18"/>
      <c r="E54" s="18"/>
      <c r="F54" s="21"/>
      <c r="G54" s="21"/>
      <c r="H54" s="18"/>
      <c r="I54" s="25" t="s">
        <v>125</v>
      </c>
      <c r="J54" s="37" t="s">
        <v>239</v>
      </c>
      <c r="K54" s="38">
        <v>44433</v>
      </c>
      <c r="L54" s="18" t="s">
        <v>100</v>
      </c>
      <c r="M54" s="39">
        <v>99146.66</v>
      </c>
      <c r="N54" s="38">
        <v>44552</v>
      </c>
      <c r="O54" s="40">
        <v>0</v>
      </c>
      <c r="P54" s="41">
        <v>0</v>
      </c>
      <c r="Q54" s="18"/>
      <c r="R54" s="39">
        <v>0</v>
      </c>
      <c r="S54" s="46">
        <v>0</v>
      </c>
      <c r="T54" s="39">
        <v>0</v>
      </c>
      <c r="U54" s="46">
        <v>0</v>
      </c>
      <c r="V54" s="39">
        <v>0</v>
      </c>
      <c r="W54" s="46">
        <v>0</v>
      </c>
      <c r="X54" s="47" t="s">
        <v>79</v>
      </c>
      <c r="Y54" s="53"/>
    </row>
    <row r="55" spans="1:25" s="2" customFormat="1" ht="55.5" customHeight="1" x14ac:dyDescent="0.2">
      <c r="A55" s="18" t="s">
        <v>240</v>
      </c>
      <c r="B55" s="25" t="s">
        <v>241</v>
      </c>
      <c r="C55" s="20"/>
      <c r="D55" s="18"/>
      <c r="E55" s="18"/>
      <c r="F55" s="21"/>
      <c r="G55" s="21"/>
      <c r="H55" s="18"/>
      <c r="I55" s="25" t="s">
        <v>242</v>
      </c>
      <c r="J55" s="37" t="s">
        <v>243</v>
      </c>
      <c r="K55" s="38">
        <v>44432</v>
      </c>
      <c r="L55" s="18" t="s">
        <v>118</v>
      </c>
      <c r="M55" s="39">
        <v>1331316.3</v>
      </c>
      <c r="N55" s="38">
        <v>44641</v>
      </c>
      <c r="O55" s="40">
        <v>0</v>
      </c>
      <c r="P55" s="41">
        <v>0</v>
      </c>
      <c r="Q55" s="18"/>
      <c r="R55" s="39">
        <v>0</v>
      </c>
      <c r="S55" s="46">
        <v>0</v>
      </c>
      <c r="T55" s="39">
        <v>0</v>
      </c>
      <c r="U55" s="46">
        <v>0</v>
      </c>
      <c r="V55" s="39">
        <v>0</v>
      </c>
      <c r="W55" s="46">
        <v>0</v>
      </c>
      <c r="X55" s="47" t="s">
        <v>79</v>
      </c>
      <c r="Y55" s="53"/>
    </row>
    <row r="56" spans="1:25" s="2" customFormat="1" ht="55.5" customHeight="1" x14ac:dyDescent="0.2">
      <c r="A56" s="18" t="s">
        <v>244</v>
      </c>
      <c r="B56" s="25" t="s">
        <v>245</v>
      </c>
      <c r="C56" s="20"/>
      <c r="D56" s="18"/>
      <c r="E56" s="18"/>
      <c r="F56" s="21"/>
      <c r="G56" s="21"/>
      <c r="H56" s="18"/>
      <c r="I56" s="25" t="s">
        <v>135</v>
      </c>
      <c r="J56" s="37" t="s">
        <v>246</v>
      </c>
      <c r="K56" s="38">
        <v>44460</v>
      </c>
      <c r="L56" s="18" t="s">
        <v>247</v>
      </c>
      <c r="M56" s="39">
        <v>4365000</v>
      </c>
      <c r="N56" s="38">
        <v>44789</v>
      </c>
      <c r="O56" s="40">
        <v>0</v>
      </c>
      <c r="P56" s="41">
        <v>0</v>
      </c>
      <c r="Q56" s="18"/>
      <c r="R56" s="39">
        <v>0</v>
      </c>
      <c r="S56" s="46">
        <v>0</v>
      </c>
      <c r="T56" s="39">
        <v>0</v>
      </c>
      <c r="U56" s="46">
        <v>0</v>
      </c>
      <c r="V56" s="39">
        <v>0</v>
      </c>
      <c r="W56" s="46">
        <v>0</v>
      </c>
      <c r="X56" s="47" t="s">
        <v>79</v>
      </c>
      <c r="Y56" s="53"/>
    </row>
    <row r="57" spans="1:25" s="2" customFormat="1" ht="55.5" customHeight="1" x14ac:dyDescent="0.2">
      <c r="A57" s="18" t="s">
        <v>248</v>
      </c>
      <c r="B57" s="25" t="s">
        <v>249</v>
      </c>
      <c r="C57" s="20"/>
      <c r="D57" s="18"/>
      <c r="E57" s="18"/>
      <c r="F57" s="21"/>
      <c r="G57" s="21"/>
      <c r="H57" s="18"/>
      <c r="I57" s="25" t="s">
        <v>187</v>
      </c>
      <c r="J57" s="37" t="s">
        <v>250</v>
      </c>
      <c r="K57" s="38">
        <v>44473</v>
      </c>
      <c r="L57" s="18" t="s">
        <v>56</v>
      </c>
      <c r="M57" s="39">
        <v>2532233.91</v>
      </c>
      <c r="N57" s="38">
        <v>44712</v>
      </c>
      <c r="O57" s="40">
        <v>0</v>
      </c>
      <c r="P57" s="41">
        <v>0</v>
      </c>
      <c r="Q57" s="18"/>
      <c r="R57" s="39">
        <v>0</v>
      </c>
      <c r="S57" s="46">
        <v>0</v>
      </c>
      <c r="T57" s="39">
        <v>0</v>
      </c>
      <c r="U57" s="46">
        <v>0</v>
      </c>
      <c r="V57" s="39">
        <v>0</v>
      </c>
      <c r="W57" s="46">
        <v>0</v>
      </c>
      <c r="X57" s="47" t="s">
        <v>79</v>
      </c>
      <c r="Y57" s="53"/>
    </row>
    <row r="58" spans="1:25" ht="11.2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51" t="s">
        <v>251</v>
      </c>
      <c r="R58" s="52">
        <f t="shared" ref="R58:W58" si="0">SUM(R10:R57)</f>
        <v>10444007.610000001</v>
      </c>
      <c r="S58" s="52">
        <f t="shared" si="0"/>
        <v>44313.3</v>
      </c>
      <c r="T58" s="52">
        <f t="shared" si="0"/>
        <v>11943484.560000001</v>
      </c>
      <c r="U58" s="52">
        <f t="shared" si="0"/>
        <v>89611.94</v>
      </c>
      <c r="V58" s="52">
        <f t="shared" si="0"/>
        <v>258739775.36000001</v>
      </c>
      <c r="W58" s="52">
        <f t="shared" si="0"/>
        <v>18384140.07</v>
      </c>
      <c r="X58" s="28"/>
    </row>
    <row r="60" spans="1:25" ht="11.25" customHeight="1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T60" s="67"/>
      <c r="U60" s="67"/>
      <c r="V60" s="67"/>
      <c r="W60" s="67"/>
      <c r="X60" s="67"/>
      <c r="Y60" s="56"/>
    </row>
    <row r="61" spans="1:25" ht="44.25" customHeight="1" x14ac:dyDescent="0.2">
      <c r="A61" s="68" t="s">
        <v>252</v>
      </c>
      <c r="B61" s="68"/>
      <c r="C61" s="68"/>
      <c r="D61" s="68"/>
      <c r="E61" s="68"/>
      <c r="F61" s="68"/>
      <c r="G61" s="68"/>
      <c r="H61" s="68"/>
      <c r="I61" s="68"/>
      <c r="T61" s="3"/>
      <c r="U61" s="3"/>
      <c r="X61" s="3"/>
      <c r="Y61" s="3"/>
    </row>
    <row r="62" spans="1:25" ht="11.25" customHeight="1" x14ac:dyDescent="0.2">
      <c r="A62" s="30"/>
      <c r="B62" s="30"/>
      <c r="C62" s="30"/>
      <c r="D62" s="30"/>
      <c r="E62" s="30"/>
      <c r="F62" s="31"/>
      <c r="G62" s="31"/>
      <c r="H62" s="30"/>
      <c r="I62" s="30"/>
      <c r="J62" s="30"/>
      <c r="T62" s="67"/>
      <c r="U62" s="67"/>
      <c r="V62" s="67"/>
      <c r="W62" s="67"/>
      <c r="X62" s="67"/>
      <c r="Y62" s="56"/>
    </row>
    <row r="63" spans="1:25" x14ac:dyDescent="0.2">
      <c r="A63" s="30"/>
      <c r="B63" s="30" t="s">
        <v>253</v>
      </c>
      <c r="C63" s="30"/>
      <c r="D63" s="30"/>
      <c r="E63" s="30"/>
      <c r="F63" s="31"/>
      <c r="G63" s="31"/>
      <c r="H63" s="30"/>
      <c r="I63" s="30"/>
      <c r="J63" s="30"/>
    </row>
    <row r="64" spans="1:25" x14ac:dyDescent="0.2">
      <c r="A64" s="30"/>
      <c r="B64" s="30"/>
      <c r="C64" s="30"/>
      <c r="D64" s="30"/>
      <c r="E64" s="30"/>
      <c r="F64" s="31"/>
      <c r="G64" s="31"/>
      <c r="H64" s="30"/>
      <c r="I64" s="30"/>
      <c r="J64" s="30"/>
    </row>
    <row r="65" spans="1:24" x14ac:dyDescent="0.2">
      <c r="A65" s="30"/>
      <c r="B65" s="30"/>
      <c r="C65" s="30"/>
      <c r="D65" s="30"/>
      <c r="E65" s="30"/>
      <c r="F65" s="31"/>
      <c r="G65" s="31"/>
      <c r="H65" s="30"/>
      <c r="I65" s="30"/>
      <c r="J65" s="30"/>
    </row>
    <row r="66" spans="1:24" x14ac:dyDescent="0.2">
      <c r="A66" s="30"/>
      <c r="B66" s="30"/>
      <c r="C66" s="30"/>
      <c r="D66" s="30"/>
      <c r="E66" s="30"/>
      <c r="F66" s="31"/>
      <c r="G66" s="31"/>
      <c r="H66" s="30"/>
      <c r="I66" s="30"/>
      <c r="J66" s="30"/>
    </row>
    <row r="67" spans="1:24" x14ac:dyDescent="0.2">
      <c r="A67" s="69" t="s">
        <v>254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</row>
    <row r="69" spans="1:24" x14ac:dyDescent="0.2">
      <c r="A69" s="30"/>
      <c r="B69" s="30"/>
      <c r="C69" s="30"/>
      <c r="D69" s="30"/>
      <c r="E69" s="30"/>
      <c r="F69" s="31"/>
      <c r="G69" s="31"/>
      <c r="H69" s="30"/>
      <c r="I69" s="58"/>
      <c r="J69" s="30"/>
      <c r="K69" s="59"/>
    </row>
    <row r="70" spans="1:24" x14ac:dyDescent="0.2">
      <c r="A70" s="30"/>
      <c r="B70" s="30"/>
      <c r="C70" s="30"/>
      <c r="D70" s="30"/>
      <c r="E70" s="30"/>
      <c r="F70" s="31"/>
      <c r="G70" s="31"/>
      <c r="H70" s="30"/>
      <c r="I70" s="58"/>
      <c r="J70" s="30"/>
      <c r="K70" s="59"/>
    </row>
    <row r="75" spans="1:24" x14ac:dyDescent="0.2">
      <c r="B75" s="57"/>
      <c r="I75" s="60"/>
    </row>
    <row r="76" spans="1:24" x14ac:dyDescent="0.2">
      <c r="B76" s="57"/>
      <c r="I76" s="60"/>
    </row>
    <row r="77" spans="1:24" x14ac:dyDescent="0.2">
      <c r="B77" s="57"/>
      <c r="I77" s="60"/>
    </row>
    <row r="78" spans="1:24" x14ac:dyDescent="0.2">
      <c r="B78" s="57"/>
    </row>
    <row r="79" spans="1:24" x14ac:dyDescent="0.2">
      <c r="B79" s="57"/>
    </row>
    <row r="80" spans="1:24" x14ac:dyDescent="0.2">
      <c r="B80" s="57"/>
    </row>
    <row r="81" spans="2:2" x14ac:dyDescent="0.2">
      <c r="B81" s="57"/>
    </row>
    <row r="82" spans="2:2" x14ac:dyDescent="0.2">
      <c r="B82" s="57"/>
    </row>
    <row r="83" spans="2:2" x14ac:dyDescent="0.2">
      <c r="B83" s="57"/>
    </row>
  </sheetData>
  <autoFilter ref="A9:X58" xr:uid="{00000000-0009-0000-0000-000000000000}"/>
  <mergeCells count="27">
    <mergeCell ref="V6:V8"/>
    <mergeCell ref="W6:W8"/>
    <mergeCell ref="X6:X8"/>
    <mergeCell ref="A58:P58"/>
    <mergeCell ref="T60:X60"/>
    <mergeCell ref="A61:I61"/>
    <mergeCell ref="T62:X62"/>
    <mergeCell ref="A67:X67"/>
    <mergeCell ref="A6:P6"/>
    <mergeCell ref="Q6:U6"/>
    <mergeCell ref="D7:G7"/>
    <mergeCell ref="H7:I7"/>
    <mergeCell ref="J7:N7"/>
    <mergeCell ref="O7:P7"/>
    <mergeCell ref="A7:A8"/>
    <mergeCell ref="B7:B8"/>
    <mergeCell ref="Q7:Q8"/>
    <mergeCell ref="R7:R8"/>
    <mergeCell ref="S7:S8"/>
    <mergeCell ref="T7:T8"/>
    <mergeCell ref="U7:U8"/>
    <mergeCell ref="A1:X1"/>
    <mergeCell ref="J2:M2"/>
    <mergeCell ref="J3:K3"/>
    <mergeCell ref="A4:E4"/>
    <mergeCell ref="J4:L4"/>
    <mergeCell ref="M4:N4"/>
  </mergeCells>
  <printOptions horizontalCentered="1"/>
  <pageMargins left="0.25" right="0.25" top="0.75" bottom="0.75" header="0.51180555555555496" footer="0.51180555555555496"/>
  <pageSetup paperSize="9" scale="48" firstPageNumber="0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Mapa TCE 2020</vt:lpstr>
      <vt:lpstr>'Mapa TCE 2020'!Area_de_impressao</vt:lpstr>
      <vt:lpstr>'Mapa TCE 2020'!Titulos_de_impressao</vt:lpstr>
    </vt:vector>
  </TitlesOfParts>
  <Company>TCE-PE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Grace Souza</cp:lastModifiedBy>
  <cp:revision>1</cp:revision>
  <cp:lastPrinted>2020-03-11T20:07:00Z</cp:lastPrinted>
  <dcterms:created xsi:type="dcterms:W3CDTF">2007-03-13T10:46:00Z</dcterms:created>
  <dcterms:modified xsi:type="dcterms:W3CDTF">2021-10-16T00:35:00Z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TCE-PE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1046-11.2.0.10323</vt:lpwstr>
  </property>
  <property fmtid="{D5CDD505-2E9C-101B-9397-08002B2CF9AE}" pid="10" name="ICV">
    <vt:lpwstr>518F625355F2484FA70547A7A512E6B5</vt:lpwstr>
  </property>
</Properties>
</file>